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DREW\Downloads\"/>
    </mc:Choice>
  </mc:AlternateContent>
  <xr:revisionPtr revIDLastSave="0" documentId="13_ncr:1_{09671AC4-8CA9-472C-8454-E8ACA2494E35}" xr6:coauthVersionLast="41" xr6:coauthVersionMax="41" xr10:uidLastSave="{00000000-0000-0000-0000-000000000000}"/>
  <bookViews>
    <workbookView xWindow="2850" yWindow="1110" windowWidth="24465" windowHeight="14190" activeTab="5" xr2:uid="{00000000-000D-0000-FFFF-FFFF00000000}"/>
  </bookViews>
  <sheets>
    <sheet name="Figure1.1" sheetId="1" r:id="rId1"/>
    <sheet name="Figure1.2" sheetId="5" r:id="rId2"/>
    <sheet name="Figure1.3" sheetId="11" r:id="rId3"/>
    <sheet name="Figure1.4" sheetId="14" r:id="rId4"/>
    <sheet name="Figure1.5" sheetId="13" r:id="rId5"/>
    <sheet name="Figure1.6" sheetId="1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" i="13" l="1"/>
  <c r="P5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3" i="13"/>
  <c r="N3" i="13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H16" i="5" l="1"/>
  <c r="H17" i="5"/>
  <c r="H18" i="5"/>
  <c r="H19" i="5"/>
  <c r="H20" i="5"/>
  <c r="H21" i="5"/>
  <c r="H22" i="5"/>
  <c r="H23" i="5"/>
  <c r="H24" i="5"/>
  <c r="H25" i="5"/>
  <c r="H26" i="5"/>
  <c r="F48" i="1"/>
  <c r="F39" i="1"/>
  <c r="H44" i="1"/>
  <c r="G43" i="1"/>
  <c r="F43" i="1"/>
  <c r="H40" i="1"/>
  <c r="G39" i="1"/>
  <c r="H39" i="1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27" i="5"/>
  <c r="F41" i="14"/>
  <c r="K41" i="14" s="1"/>
  <c r="F40" i="14"/>
  <c r="H40" i="14" s="1"/>
  <c r="K40" i="14"/>
  <c r="I40" i="14"/>
  <c r="F39" i="14"/>
  <c r="K39" i="14"/>
  <c r="J39" i="14"/>
  <c r="I39" i="14"/>
  <c r="H39" i="14"/>
  <c r="F38" i="14"/>
  <c r="J38" i="14" s="1"/>
  <c r="K38" i="14"/>
  <c r="F37" i="14"/>
  <c r="K37" i="14"/>
  <c r="J37" i="14"/>
  <c r="I37" i="14"/>
  <c r="H37" i="14"/>
  <c r="F36" i="14"/>
  <c r="K36" i="14" s="1"/>
  <c r="I36" i="14"/>
  <c r="H36" i="14"/>
  <c r="F35" i="14"/>
  <c r="I35" i="14" s="1"/>
  <c r="F34" i="14"/>
  <c r="K34" i="14"/>
  <c r="J34" i="14"/>
  <c r="I34" i="14"/>
  <c r="H34" i="14"/>
  <c r="F33" i="14"/>
  <c r="K33" i="14" s="1"/>
  <c r="F32" i="14"/>
  <c r="H32" i="14" s="1"/>
  <c r="K32" i="14"/>
  <c r="I32" i="14"/>
  <c r="F31" i="14"/>
  <c r="K31" i="14"/>
  <c r="J31" i="14"/>
  <c r="I31" i="14"/>
  <c r="H31" i="14"/>
  <c r="F30" i="14"/>
  <c r="J30" i="14" s="1"/>
  <c r="K30" i="14"/>
  <c r="F29" i="14"/>
  <c r="K29" i="14"/>
  <c r="J29" i="14"/>
  <c r="I29" i="14"/>
  <c r="H29" i="14"/>
  <c r="F28" i="14"/>
  <c r="K28" i="14" s="1"/>
  <c r="I28" i="14"/>
  <c r="H28" i="14"/>
  <c r="F27" i="14"/>
  <c r="I27" i="14" s="1"/>
  <c r="F26" i="14"/>
  <c r="K26" i="14"/>
  <c r="J26" i="14"/>
  <c r="I26" i="14"/>
  <c r="H26" i="14"/>
  <c r="F25" i="14"/>
  <c r="K25" i="14" s="1"/>
  <c r="F24" i="14"/>
  <c r="H24" i="14" s="1"/>
  <c r="K24" i="14"/>
  <c r="I24" i="14"/>
  <c r="F23" i="14"/>
  <c r="K23" i="14"/>
  <c r="J23" i="14"/>
  <c r="I23" i="14"/>
  <c r="H23" i="14"/>
  <c r="F22" i="14"/>
  <c r="J22" i="14" s="1"/>
  <c r="K22" i="14"/>
  <c r="F21" i="14"/>
  <c r="K21" i="14"/>
  <c r="J21" i="14"/>
  <c r="I21" i="14"/>
  <c r="H21" i="14"/>
  <c r="F20" i="14"/>
  <c r="K20" i="14" s="1"/>
  <c r="I20" i="14"/>
  <c r="H20" i="14"/>
  <c r="F19" i="14"/>
  <c r="I19" i="14" s="1"/>
  <c r="F18" i="14"/>
  <c r="K18" i="14"/>
  <c r="J18" i="14"/>
  <c r="I18" i="14"/>
  <c r="H18" i="14"/>
  <c r="F17" i="14"/>
  <c r="K17" i="14" s="1"/>
  <c r="F16" i="14"/>
  <c r="H16" i="14" s="1"/>
  <c r="K16" i="14"/>
  <c r="I16" i="14"/>
  <c r="F15" i="14"/>
  <c r="K15" i="14"/>
  <c r="J15" i="14"/>
  <c r="I15" i="14"/>
  <c r="H15" i="14"/>
  <c r="F14" i="14"/>
  <c r="J14" i="14" s="1"/>
  <c r="K14" i="14"/>
  <c r="F13" i="14"/>
  <c r="K13" i="14"/>
  <c r="J13" i="14"/>
  <c r="I13" i="14"/>
  <c r="H13" i="14"/>
  <c r="F12" i="14"/>
  <c r="K12" i="14" s="1"/>
  <c r="I12" i="14"/>
  <c r="H12" i="14"/>
  <c r="F11" i="14"/>
  <c r="I11" i="14" s="1"/>
  <c r="F10" i="14"/>
  <c r="K10" i="14"/>
  <c r="J10" i="14"/>
  <c r="I10" i="14"/>
  <c r="H10" i="14"/>
  <c r="F9" i="14"/>
  <c r="K9" i="14" s="1"/>
  <c r="F8" i="14"/>
  <c r="H8" i="14" s="1"/>
  <c r="K8" i="14"/>
  <c r="I8" i="14"/>
  <c r="F7" i="14"/>
  <c r="K7" i="14"/>
  <c r="J7" i="14"/>
  <c r="I7" i="14"/>
  <c r="H7" i="14"/>
  <c r="F6" i="14"/>
  <c r="J6" i="14" s="1"/>
  <c r="K6" i="14"/>
  <c r="F5" i="14"/>
  <c r="K5" i="14"/>
  <c r="J5" i="14"/>
  <c r="I5" i="14"/>
  <c r="H5" i="14"/>
  <c r="F4" i="14"/>
  <c r="K4" i="14" s="1"/>
  <c r="I4" i="14"/>
  <c r="H4" i="14"/>
  <c r="F3" i="14"/>
  <c r="I3" i="14" s="1"/>
  <c r="M4" i="13"/>
  <c r="M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3" i="13"/>
  <c r="L4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3" i="13"/>
  <c r="O3" i="13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J3" i="14" l="1"/>
  <c r="J11" i="14"/>
  <c r="J19" i="14"/>
  <c r="J27" i="14"/>
  <c r="J35" i="14"/>
  <c r="K3" i="14"/>
  <c r="J8" i="14"/>
  <c r="K11" i="14"/>
  <c r="J16" i="14"/>
  <c r="K19" i="14"/>
  <c r="J24" i="14"/>
  <c r="K27" i="14"/>
  <c r="J32" i="14"/>
  <c r="K35" i="14"/>
  <c r="J40" i="14"/>
  <c r="H17" i="14"/>
  <c r="H25" i="14"/>
  <c r="H33" i="14"/>
  <c r="H41" i="14"/>
  <c r="J4" i="14"/>
  <c r="H6" i="14"/>
  <c r="I9" i="14"/>
  <c r="J12" i="14"/>
  <c r="H14" i="14"/>
  <c r="I17" i="14"/>
  <c r="J20" i="14"/>
  <c r="H22" i="14"/>
  <c r="I25" i="14"/>
  <c r="J28" i="14"/>
  <c r="H30" i="14"/>
  <c r="I33" i="14"/>
  <c r="J36" i="14"/>
  <c r="H38" i="14"/>
  <c r="I41" i="14"/>
  <c r="H9" i="14"/>
  <c r="H3" i="14"/>
  <c r="I6" i="14"/>
  <c r="J9" i="14"/>
  <c r="H11" i="14"/>
  <c r="I14" i="14"/>
  <c r="J17" i="14"/>
  <c r="H19" i="14"/>
  <c r="I22" i="14"/>
  <c r="J25" i="14"/>
  <c r="H27" i="14"/>
  <c r="I30" i="14"/>
  <c r="J33" i="14"/>
  <c r="H35" i="14"/>
  <c r="I38" i="14"/>
  <c r="J41" i="14"/>
</calcChain>
</file>

<file path=xl/sharedStrings.xml><?xml version="1.0" encoding="utf-8"?>
<sst xmlns="http://schemas.openxmlformats.org/spreadsheetml/2006/main" count="51" uniqueCount="39">
  <si>
    <t>Black</t>
    <phoneticPr fontId="27" type="noConversion"/>
  </si>
  <si>
    <t>Asian/Other</t>
    <phoneticPr fontId="27" type="noConversion"/>
  </si>
  <si>
    <t>Single Person</t>
    <phoneticPr fontId="27" type="noConversion"/>
  </si>
  <si>
    <t>Non-Family</t>
    <phoneticPr fontId="27" type="noConversion"/>
  </si>
  <si>
    <t>year</t>
  </si>
  <si>
    <t>Other_Fam_Kids</t>
  </si>
  <si>
    <t>Other_Fam_NoKids</t>
  </si>
  <si>
    <t>Single_Person</t>
  </si>
  <si>
    <t>Non_Family</t>
  </si>
  <si>
    <t>Partner wo kids</t>
    <phoneticPr fontId="27" type="noConversion"/>
  </si>
  <si>
    <t>Partner w kids</t>
    <phoneticPr fontId="27" type="noConversion"/>
  </si>
  <si>
    <t>Married_wo_Kids</t>
    <phoneticPr fontId="27" type="noConversion"/>
  </si>
  <si>
    <t>Married_w_Kids</t>
    <phoneticPr fontId="27" type="noConversion"/>
  </si>
  <si>
    <t>Other Family</t>
    <phoneticPr fontId="27" type="noConversion"/>
  </si>
  <si>
    <t>NH_White</t>
  </si>
  <si>
    <t>NH_Black</t>
  </si>
  <si>
    <t>Hispanic</t>
  </si>
  <si>
    <t>NH_Asian/Other</t>
  </si>
  <si>
    <t>Problems</t>
  </si>
  <si>
    <t>Moderate</t>
  </si>
  <si>
    <t>Severe</t>
  </si>
  <si>
    <t>Total</t>
  </si>
  <si>
    <t>Permits</t>
  </si>
  <si>
    <t>Starts</t>
  </si>
  <si>
    <t>Completions</t>
  </si>
  <si>
    <t>Recessions</t>
  </si>
  <si>
    <t>Vacancy Rates</t>
  </si>
  <si>
    <t>New Home Sales (Ths)</t>
  </si>
  <si>
    <t>Owner-Occupied Vacancy Rate</t>
  </si>
  <si>
    <t>Rental Vacancy Rate</t>
  </si>
  <si>
    <t>Home Sales</t>
  </si>
  <si>
    <t xml:space="preserve"> </t>
  </si>
  <si>
    <t>Married Without Children</t>
  </si>
  <si>
    <t>Married With Children</t>
  </si>
  <si>
    <t>U.S. Homeownership Rate (HVS)</t>
  </si>
  <si>
    <t>Existing Home Sales (Ths)</t>
  </si>
  <si>
    <t>Crowded</t>
  </si>
  <si>
    <t>Number of Households</t>
  </si>
  <si>
    <t>Distribution of 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</si>
</sst>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[=0]&quot;(Z) &quot;;[&gt;99]&quot;(A) &quot;;#\ ;&quot;(A) &quot;"/>
    <numFmt numFmtId="167" formatCode="0.0%"/>
    <numFmt numFmtId="168" formatCode="0.0_)"/>
    <numFmt numFmtId="169" formatCode="0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2"/>
      <name val="Helv"/>
    </font>
    <font>
      <sz val="8"/>
      <name val="Verdana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97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1" fillId="0" borderId="0"/>
    <xf numFmtId="0" fontId="2" fillId="0" borderId="0"/>
    <xf numFmtId="0" fontId="24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" fillId="0" borderId="0"/>
    <xf numFmtId="0" fontId="1" fillId="0" borderId="0"/>
    <xf numFmtId="0" fontId="2" fillId="0" borderId="0"/>
    <xf numFmtId="0" fontId="22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6" fillId="0" borderId="0"/>
    <xf numFmtId="165" fontId="26" fillId="0" borderId="0"/>
    <xf numFmtId="9" fontId="23" fillId="0" borderId="0" applyFont="0" applyFill="0" applyBorder="0" applyAlignment="0" applyProtection="0"/>
    <xf numFmtId="166" fontId="2" fillId="0" borderId="11" applyBorder="0">
      <alignment horizontal="right"/>
    </xf>
    <xf numFmtId="0" fontId="2" fillId="0" borderId="0"/>
  </cellStyleXfs>
  <cellXfs count="39">
    <xf numFmtId="0" fontId="0" fillId="0" borderId="0" xfId="0"/>
    <xf numFmtId="0" fontId="0" fillId="0" borderId="0" xfId="0" applyAlignment="1">
      <alignment vertical="center" wrapText="1"/>
    </xf>
    <xf numFmtId="0" fontId="17" fillId="0" borderId="0" xfId="0" applyFont="1" applyBorder="1"/>
    <xf numFmtId="0" fontId="0" fillId="0" borderId="0" xfId="0" applyBorder="1"/>
    <xf numFmtId="164" fontId="0" fillId="0" borderId="0" xfId="0" applyNumberFormat="1" applyBorder="1"/>
    <xf numFmtId="0" fontId="20" fillId="0" borderId="0" xfId="0" applyFont="1" applyBorder="1" applyAlignment="1">
      <alignment horizontal="left" wrapText="1"/>
    </xf>
    <xf numFmtId="3" fontId="2" fillId="0" borderId="0" xfId="967" applyNumberFormat="1" applyFont="1" applyFill="1" applyBorder="1" applyAlignment="1" applyProtection="1">
      <alignment horizontal="center"/>
    </xf>
    <xf numFmtId="165" fontId="2" fillId="0" borderId="0" xfId="967" applyNumberFormat="1" applyFont="1" applyFill="1" applyAlignment="1">
      <alignment horizontal="left"/>
    </xf>
    <xf numFmtId="165" fontId="2" fillId="0" borderId="0" xfId="968" applyFont="1" applyFill="1" applyAlignment="1">
      <alignment horizontal="left"/>
    </xf>
    <xf numFmtId="9" fontId="0" fillId="0" borderId="0" xfId="969" applyFont="1"/>
    <xf numFmtId="0" fontId="0" fillId="0" borderId="0" xfId="0" applyAlignment="1">
      <alignment horizontal="left"/>
    </xf>
    <xf numFmtId="0" fontId="23" fillId="0" borderId="0" xfId="0" applyFont="1"/>
    <xf numFmtId="3" fontId="0" fillId="0" borderId="0" xfId="0" applyNumberFormat="1"/>
    <xf numFmtId="3" fontId="29" fillId="0" borderId="0" xfId="971" applyNumberFormat="1" applyFont="1" applyAlignment="1">
      <alignment horizontal="right"/>
    </xf>
    <xf numFmtId="3" fontId="30" fillId="0" borderId="0" xfId="971" applyNumberFormat="1" applyFont="1" applyAlignment="1">
      <alignment horizontal="right"/>
    </xf>
    <xf numFmtId="3" fontId="29" fillId="0" borderId="0" xfId="1" applyNumberFormat="1" applyFont="1"/>
    <xf numFmtId="3" fontId="31" fillId="0" borderId="0" xfId="317" applyNumberFormat="1" applyFont="1" applyBorder="1" applyAlignment="1">
      <alignment horizontal="right"/>
    </xf>
    <xf numFmtId="3" fontId="31" fillId="0" borderId="10" xfId="316" applyNumberFormat="1" applyFont="1" applyBorder="1" applyAlignment="1">
      <alignment horizontal="right"/>
    </xf>
    <xf numFmtId="3" fontId="32" fillId="0" borderId="0" xfId="317" applyNumberFormat="1" applyFont="1" applyBorder="1" applyAlignment="1">
      <alignment horizontal="right"/>
    </xf>
    <xf numFmtId="3" fontId="32" fillId="0" borderId="0" xfId="316" applyNumberFormat="1" applyFont="1" applyBorder="1" applyAlignment="1">
      <alignment horizontal="right"/>
    </xf>
    <xf numFmtId="3" fontId="31" fillId="0" borderId="0" xfId="316" applyNumberFormat="1" applyFont="1" applyBorder="1" applyAlignment="1">
      <alignment horizontal="right"/>
    </xf>
    <xf numFmtId="3" fontId="29" fillId="0" borderId="0" xfId="316" applyNumberFormat="1" applyFont="1"/>
    <xf numFmtId="3" fontId="30" fillId="0" borderId="0" xfId="316" applyNumberFormat="1" applyFont="1"/>
    <xf numFmtId="167" fontId="0" fillId="0" borderId="0" xfId="969" applyNumberFormat="1" applyFont="1"/>
    <xf numFmtId="167" fontId="0" fillId="0" borderId="0" xfId="0" applyNumberFormat="1"/>
    <xf numFmtId="9" fontId="0" fillId="0" borderId="0" xfId="0" applyNumberFormat="1"/>
    <xf numFmtId="0" fontId="28" fillId="0" borderId="0" xfId="0" applyFont="1" applyProtection="1"/>
    <xf numFmtId="0" fontId="21" fillId="0" borderId="0" xfId="0" applyFont="1" applyProtection="1"/>
    <xf numFmtId="168" fontId="21" fillId="0" borderId="0" xfId="0" applyNumberFormat="1" applyFont="1" applyProtection="1"/>
    <xf numFmtId="168" fontId="21" fillId="0" borderId="0" xfId="0" applyNumberFormat="1" applyFont="1" applyAlignment="1" applyProtection="1">
      <alignment horizontal="right"/>
    </xf>
    <xf numFmtId="169" fontId="28" fillId="0" borderId="0" xfId="0" applyNumberFormat="1" applyFont="1" applyProtection="1"/>
    <xf numFmtId="169" fontId="28" fillId="0" borderId="0" xfId="0" applyNumberFormat="1" applyFont="1" applyAlignment="1" applyProtection="1">
      <alignment horizontal="right"/>
    </xf>
    <xf numFmtId="0" fontId="21" fillId="0" borderId="0" xfId="0" applyFont="1"/>
    <xf numFmtId="164" fontId="21" fillId="0" borderId="0" xfId="0" applyNumberFormat="1" applyFont="1"/>
    <xf numFmtId="164" fontId="21" fillId="0" borderId="0" xfId="0" applyNumberFormat="1" applyFont="1" applyProtection="1"/>
    <xf numFmtId="3" fontId="0" fillId="0" borderId="0" xfId="0" applyNumberFormat="1" applyBorder="1"/>
    <xf numFmtId="10" fontId="0" fillId="0" borderId="0" xfId="969" applyNumberFormat="1" applyFont="1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</cellXfs>
  <cellStyles count="97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10" xfId="44" xr:uid="{00000000-0005-0000-0000-00001B000000}"/>
    <cellStyle name="Comma 10 2" xfId="45" xr:uid="{00000000-0005-0000-0000-00001C000000}"/>
    <cellStyle name="Comma 11" xfId="46" xr:uid="{00000000-0005-0000-0000-00001D000000}"/>
    <cellStyle name="Comma 12" xfId="47" xr:uid="{00000000-0005-0000-0000-00001E000000}"/>
    <cellStyle name="Comma 2" xfId="2" xr:uid="{00000000-0005-0000-0000-00001F000000}"/>
    <cellStyle name="Comma 2 2" xfId="48" xr:uid="{00000000-0005-0000-0000-000020000000}"/>
    <cellStyle name="Comma 2 3" xfId="49" xr:uid="{00000000-0005-0000-0000-000021000000}"/>
    <cellStyle name="Comma 2 3 2" xfId="50" xr:uid="{00000000-0005-0000-0000-000022000000}"/>
    <cellStyle name="Comma 2 3 3" xfId="51" xr:uid="{00000000-0005-0000-0000-000023000000}"/>
    <cellStyle name="Comma 2 3 3 2" xfId="52" xr:uid="{00000000-0005-0000-0000-000024000000}"/>
    <cellStyle name="Comma 2 3 3 3" xfId="53" xr:uid="{00000000-0005-0000-0000-000025000000}"/>
    <cellStyle name="Comma 2 3 3 4" xfId="54" xr:uid="{00000000-0005-0000-0000-000026000000}"/>
    <cellStyle name="Comma 2 3 3 4 2" xfId="55" xr:uid="{00000000-0005-0000-0000-000027000000}"/>
    <cellStyle name="Comma 2 3 3 5" xfId="56" xr:uid="{00000000-0005-0000-0000-000028000000}"/>
    <cellStyle name="Comma 2 3 4" xfId="57" xr:uid="{00000000-0005-0000-0000-000029000000}"/>
    <cellStyle name="Comma 2 3 4 2" xfId="58" xr:uid="{00000000-0005-0000-0000-00002A000000}"/>
    <cellStyle name="Comma 2 3 5" xfId="59" xr:uid="{00000000-0005-0000-0000-00002B000000}"/>
    <cellStyle name="Comma 2 4" xfId="60" xr:uid="{00000000-0005-0000-0000-00002C000000}"/>
    <cellStyle name="Comma 2 4 2" xfId="61" xr:uid="{00000000-0005-0000-0000-00002D000000}"/>
    <cellStyle name="Comma 2 4 2 2" xfId="62" xr:uid="{00000000-0005-0000-0000-00002E000000}"/>
    <cellStyle name="Comma 2 4 2 3" xfId="63" xr:uid="{00000000-0005-0000-0000-00002F000000}"/>
    <cellStyle name="Comma 2 4 3" xfId="64" xr:uid="{00000000-0005-0000-0000-000030000000}"/>
    <cellStyle name="Comma 2 5" xfId="65" xr:uid="{00000000-0005-0000-0000-000031000000}"/>
    <cellStyle name="Comma 2 5 2" xfId="66" xr:uid="{00000000-0005-0000-0000-000032000000}"/>
    <cellStyle name="Comma 2 6" xfId="67" xr:uid="{00000000-0005-0000-0000-000033000000}"/>
    <cellStyle name="Comma 3" xfId="68" xr:uid="{00000000-0005-0000-0000-000034000000}"/>
    <cellStyle name="Comma 3 2" xfId="69" xr:uid="{00000000-0005-0000-0000-000035000000}"/>
    <cellStyle name="Comma 3 2 2" xfId="70" xr:uid="{00000000-0005-0000-0000-000036000000}"/>
    <cellStyle name="Comma 3 2 3" xfId="71" xr:uid="{00000000-0005-0000-0000-000037000000}"/>
    <cellStyle name="Comma 3 3" xfId="72" xr:uid="{00000000-0005-0000-0000-000038000000}"/>
    <cellStyle name="Comma 3 3 2" xfId="73" xr:uid="{00000000-0005-0000-0000-000039000000}"/>
    <cellStyle name="Comma 3 3 2 2" xfId="74" xr:uid="{00000000-0005-0000-0000-00003A000000}"/>
    <cellStyle name="Comma 3 3 2 2 2" xfId="75" xr:uid="{00000000-0005-0000-0000-00003B000000}"/>
    <cellStyle name="Comma 3 3 2 2 3" xfId="76" xr:uid="{00000000-0005-0000-0000-00003C000000}"/>
    <cellStyle name="Comma 3 3 2 3" xfId="77" xr:uid="{00000000-0005-0000-0000-00003D000000}"/>
    <cellStyle name="Comma 3 3 3" xfId="78" xr:uid="{00000000-0005-0000-0000-00003E000000}"/>
    <cellStyle name="Comma 3 3 4" xfId="79" xr:uid="{00000000-0005-0000-0000-00003F000000}"/>
    <cellStyle name="Comma 3 4" xfId="80" xr:uid="{00000000-0005-0000-0000-000040000000}"/>
    <cellStyle name="Comma 3 4 2" xfId="81" xr:uid="{00000000-0005-0000-0000-000041000000}"/>
    <cellStyle name="Comma 3 4 3" xfId="82" xr:uid="{00000000-0005-0000-0000-000042000000}"/>
    <cellStyle name="Comma 3 4 4" xfId="83" xr:uid="{00000000-0005-0000-0000-000043000000}"/>
    <cellStyle name="Comma 3 4 4 2" xfId="84" xr:uid="{00000000-0005-0000-0000-000044000000}"/>
    <cellStyle name="Comma 3 4 5" xfId="85" xr:uid="{00000000-0005-0000-0000-000045000000}"/>
    <cellStyle name="Comma 3 5" xfId="86" xr:uid="{00000000-0005-0000-0000-000046000000}"/>
    <cellStyle name="Comma 3 5 2" xfId="87" xr:uid="{00000000-0005-0000-0000-000047000000}"/>
    <cellStyle name="Comma 3 6" xfId="88" xr:uid="{00000000-0005-0000-0000-000048000000}"/>
    <cellStyle name="Comma 3 6 2" xfId="89" xr:uid="{00000000-0005-0000-0000-000049000000}"/>
    <cellStyle name="Comma 4" xfId="90" xr:uid="{00000000-0005-0000-0000-00004A000000}"/>
    <cellStyle name="Comma 4 2" xfId="91" xr:uid="{00000000-0005-0000-0000-00004B000000}"/>
    <cellStyle name="Comma 4 3" xfId="92" xr:uid="{00000000-0005-0000-0000-00004C000000}"/>
    <cellStyle name="Comma 5" xfId="93" xr:uid="{00000000-0005-0000-0000-00004D000000}"/>
    <cellStyle name="Comma 5 2" xfId="94" xr:uid="{00000000-0005-0000-0000-00004E000000}"/>
    <cellStyle name="Comma 5 3" xfId="95" xr:uid="{00000000-0005-0000-0000-00004F000000}"/>
    <cellStyle name="Comma 6" xfId="96" xr:uid="{00000000-0005-0000-0000-000050000000}"/>
    <cellStyle name="Comma 6 2" xfId="97" xr:uid="{00000000-0005-0000-0000-000051000000}"/>
    <cellStyle name="Comma 6 2 2" xfId="98" xr:uid="{00000000-0005-0000-0000-000052000000}"/>
    <cellStyle name="Comma 6 3" xfId="99" xr:uid="{00000000-0005-0000-0000-000053000000}"/>
    <cellStyle name="Comma 6 3 2" xfId="100" xr:uid="{00000000-0005-0000-0000-000054000000}"/>
    <cellStyle name="Comma 6 4" xfId="101" xr:uid="{00000000-0005-0000-0000-000055000000}"/>
    <cellStyle name="Comma 7" xfId="102" xr:uid="{00000000-0005-0000-0000-000056000000}"/>
    <cellStyle name="Comma 7 2" xfId="103" xr:uid="{00000000-0005-0000-0000-000057000000}"/>
    <cellStyle name="Comma 7 2 2" xfId="104" xr:uid="{00000000-0005-0000-0000-000058000000}"/>
    <cellStyle name="Comma 7 2 3" xfId="105" xr:uid="{00000000-0005-0000-0000-000059000000}"/>
    <cellStyle name="Comma 7 3" xfId="106" xr:uid="{00000000-0005-0000-0000-00005A000000}"/>
    <cellStyle name="Comma 7 3 2" xfId="107" xr:uid="{00000000-0005-0000-0000-00005B000000}"/>
    <cellStyle name="Comma 7 3 3" xfId="108" xr:uid="{00000000-0005-0000-0000-00005C000000}"/>
    <cellStyle name="Comma 7 3 4" xfId="109" xr:uid="{00000000-0005-0000-0000-00005D000000}"/>
    <cellStyle name="Comma 7 4" xfId="110" xr:uid="{00000000-0005-0000-0000-00005E000000}"/>
    <cellStyle name="Comma 8" xfId="111" xr:uid="{00000000-0005-0000-0000-00005F000000}"/>
    <cellStyle name="Comma 8 2" xfId="112" xr:uid="{00000000-0005-0000-0000-000060000000}"/>
    <cellStyle name="Comma 9" xfId="113" xr:uid="{00000000-0005-0000-0000-000061000000}"/>
    <cellStyle name="Comma 9 2" xfId="114" xr:uid="{00000000-0005-0000-0000-000062000000}"/>
    <cellStyle name="Currency 2" xfId="115" xr:uid="{00000000-0005-0000-0000-000063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116" xr:uid="{00000000-0005-0000-0000-00006A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" xfId="117" xr:uid="{00000000-0005-0000-0000-00006F000000}"/>
    <cellStyle name="Normal 10 2" xfId="118" xr:uid="{00000000-0005-0000-0000-000070000000}"/>
    <cellStyle name="Normal 10 2 2" xfId="119" xr:uid="{00000000-0005-0000-0000-000071000000}"/>
    <cellStyle name="Normal 10 2 3" xfId="120" xr:uid="{00000000-0005-0000-0000-000072000000}"/>
    <cellStyle name="Normal 10 3" xfId="121" xr:uid="{00000000-0005-0000-0000-000073000000}"/>
    <cellStyle name="Normal 10 4" xfId="122" xr:uid="{00000000-0005-0000-0000-000074000000}"/>
    <cellStyle name="Normal 10 5" xfId="123" xr:uid="{00000000-0005-0000-0000-000075000000}"/>
    <cellStyle name="Normal 10 5 2" xfId="124" xr:uid="{00000000-0005-0000-0000-000076000000}"/>
    <cellStyle name="Normal 10 6" xfId="125" xr:uid="{00000000-0005-0000-0000-000077000000}"/>
    <cellStyle name="Normal 11" xfId="126" xr:uid="{00000000-0005-0000-0000-000078000000}"/>
    <cellStyle name="Normal 11 2" xfId="127" xr:uid="{00000000-0005-0000-0000-000079000000}"/>
    <cellStyle name="Normal 11 3" xfId="128" xr:uid="{00000000-0005-0000-0000-00007A000000}"/>
    <cellStyle name="Normal 11 4" xfId="129" xr:uid="{00000000-0005-0000-0000-00007B000000}"/>
    <cellStyle name="Normal 12" xfId="130" xr:uid="{00000000-0005-0000-0000-00007C000000}"/>
    <cellStyle name="Normal 12 2" xfId="131" xr:uid="{00000000-0005-0000-0000-00007D000000}"/>
    <cellStyle name="Normal 12 3" xfId="132" xr:uid="{00000000-0005-0000-0000-00007E000000}"/>
    <cellStyle name="Normal 12 4" xfId="133" xr:uid="{00000000-0005-0000-0000-00007F000000}"/>
    <cellStyle name="Normal 12 5" xfId="134" xr:uid="{00000000-0005-0000-0000-000080000000}"/>
    <cellStyle name="Normal 13" xfId="135" xr:uid="{00000000-0005-0000-0000-000081000000}"/>
    <cellStyle name="Normal 13 2" xfId="136" xr:uid="{00000000-0005-0000-0000-000082000000}"/>
    <cellStyle name="Normal 13 3" xfId="137" xr:uid="{00000000-0005-0000-0000-000083000000}"/>
    <cellStyle name="Normal 13 4" xfId="138" xr:uid="{00000000-0005-0000-0000-000084000000}"/>
    <cellStyle name="Normal 13 4 2" xfId="139" xr:uid="{00000000-0005-0000-0000-000085000000}"/>
    <cellStyle name="Normal 13 5" xfId="140" xr:uid="{00000000-0005-0000-0000-000086000000}"/>
    <cellStyle name="Normal 14" xfId="141" xr:uid="{00000000-0005-0000-0000-000087000000}"/>
    <cellStyle name="Normal 14 2" xfId="142" xr:uid="{00000000-0005-0000-0000-000088000000}"/>
    <cellStyle name="Normal 14 3" xfId="143" xr:uid="{00000000-0005-0000-0000-000089000000}"/>
    <cellStyle name="Normal 14 4" xfId="144" xr:uid="{00000000-0005-0000-0000-00008A000000}"/>
    <cellStyle name="Normal 14 4 2" xfId="145" xr:uid="{00000000-0005-0000-0000-00008B000000}"/>
    <cellStyle name="Normal 14 5" xfId="146" xr:uid="{00000000-0005-0000-0000-00008C000000}"/>
    <cellStyle name="Normal 15" xfId="147" xr:uid="{00000000-0005-0000-0000-00008D000000}"/>
    <cellStyle name="Normal 15 2" xfId="148" xr:uid="{00000000-0005-0000-0000-00008E000000}"/>
    <cellStyle name="Normal 15 3" xfId="149" xr:uid="{00000000-0005-0000-0000-00008F000000}"/>
    <cellStyle name="Normal 16" xfId="150" xr:uid="{00000000-0005-0000-0000-000090000000}"/>
    <cellStyle name="Normal 16 2" xfId="151" xr:uid="{00000000-0005-0000-0000-000091000000}"/>
    <cellStyle name="Normal 16 3" xfId="152" xr:uid="{00000000-0005-0000-0000-000092000000}"/>
    <cellStyle name="Normal 17" xfId="43" xr:uid="{00000000-0005-0000-0000-000093000000}"/>
    <cellStyle name="Normal 17 2" xfId="153" xr:uid="{00000000-0005-0000-0000-000094000000}"/>
    <cellStyle name="Normal 17 3" xfId="154" xr:uid="{00000000-0005-0000-0000-000095000000}"/>
    <cellStyle name="Normal 18 2" xfId="155" xr:uid="{00000000-0005-0000-0000-000096000000}"/>
    <cellStyle name="Normal 18 3" xfId="156" xr:uid="{00000000-0005-0000-0000-000097000000}"/>
    <cellStyle name="Normal 19 2" xfId="157" xr:uid="{00000000-0005-0000-0000-000098000000}"/>
    <cellStyle name="Normal 19 3" xfId="158" xr:uid="{00000000-0005-0000-0000-000099000000}"/>
    <cellStyle name="Normal 2" xfId="1" xr:uid="{00000000-0005-0000-0000-00009A000000}"/>
    <cellStyle name="Normal 2 10" xfId="160" xr:uid="{00000000-0005-0000-0000-00009B000000}"/>
    <cellStyle name="Normal 2 11" xfId="161" xr:uid="{00000000-0005-0000-0000-00009C000000}"/>
    <cellStyle name="Normal 2 12" xfId="162" xr:uid="{00000000-0005-0000-0000-00009D000000}"/>
    <cellStyle name="Normal 2 13" xfId="163" xr:uid="{00000000-0005-0000-0000-00009E000000}"/>
    <cellStyle name="Normal 2 14" xfId="164" xr:uid="{00000000-0005-0000-0000-00009F000000}"/>
    <cellStyle name="Normal 2 15" xfId="165" xr:uid="{00000000-0005-0000-0000-0000A0000000}"/>
    <cellStyle name="Normal 2 16" xfId="166" xr:uid="{00000000-0005-0000-0000-0000A1000000}"/>
    <cellStyle name="Normal 2 17" xfId="167" xr:uid="{00000000-0005-0000-0000-0000A2000000}"/>
    <cellStyle name="Normal 2 18" xfId="168" xr:uid="{00000000-0005-0000-0000-0000A3000000}"/>
    <cellStyle name="Normal 2 19" xfId="169" xr:uid="{00000000-0005-0000-0000-0000A4000000}"/>
    <cellStyle name="Normal 2 2" xfId="170" xr:uid="{00000000-0005-0000-0000-0000A5000000}"/>
    <cellStyle name="Normal 2 2 10" xfId="171" xr:uid="{00000000-0005-0000-0000-0000A6000000}"/>
    <cellStyle name="Normal 2 2 11" xfId="172" xr:uid="{00000000-0005-0000-0000-0000A7000000}"/>
    <cellStyle name="Normal 2 2 12" xfId="173" xr:uid="{00000000-0005-0000-0000-0000A8000000}"/>
    <cellStyle name="Normal 2 2 13" xfId="174" xr:uid="{00000000-0005-0000-0000-0000A9000000}"/>
    <cellStyle name="Normal 2 2 14" xfId="175" xr:uid="{00000000-0005-0000-0000-0000AA000000}"/>
    <cellStyle name="Normal 2 2 15" xfId="176" xr:uid="{00000000-0005-0000-0000-0000AB000000}"/>
    <cellStyle name="Normal 2 2 16" xfId="177" xr:uid="{00000000-0005-0000-0000-0000AC000000}"/>
    <cellStyle name="Normal 2 2 17" xfId="178" xr:uid="{00000000-0005-0000-0000-0000AD000000}"/>
    <cellStyle name="Normal 2 2 18" xfId="179" xr:uid="{00000000-0005-0000-0000-0000AE000000}"/>
    <cellStyle name="Normal 2 2 19" xfId="180" xr:uid="{00000000-0005-0000-0000-0000AF000000}"/>
    <cellStyle name="Normal 2 2 2" xfId="181" xr:uid="{00000000-0005-0000-0000-0000B0000000}"/>
    <cellStyle name="Normal 2 2 2 2" xfId="182" xr:uid="{00000000-0005-0000-0000-0000B1000000}"/>
    <cellStyle name="Normal 2 2 2 2 2" xfId="183" xr:uid="{00000000-0005-0000-0000-0000B2000000}"/>
    <cellStyle name="Normal 2 2 2 3" xfId="184" xr:uid="{00000000-0005-0000-0000-0000B3000000}"/>
    <cellStyle name="Normal 2 2 2 3 2" xfId="185" xr:uid="{00000000-0005-0000-0000-0000B4000000}"/>
    <cellStyle name="Normal 2 2 2 3 3" xfId="186" xr:uid="{00000000-0005-0000-0000-0000B5000000}"/>
    <cellStyle name="Normal 2 2 2 4" xfId="187" xr:uid="{00000000-0005-0000-0000-0000B6000000}"/>
    <cellStyle name="Normal 2 2 2 5" xfId="188" xr:uid="{00000000-0005-0000-0000-0000B7000000}"/>
    <cellStyle name="Normal 2 2 2 5 2" xfId="189" xr:uid="{00000000-0005-0000-0000-0000B8000000}"/>
    <cellStyle name="Normal 2 2 2 6" xfId="190" xr:uid="{00000000-0005-0000-0000-0000B9000000}"/>
    <cellStyle name="Normal 2 2 20" xfId="191" xr:uid="{00000000-0005-0000-0000-0000BA000000}"/>
    <cellStyle name="Normal 2 2 21" xfId="192" xr:uid="{00000000-0005-0000-0000-0000BB000000}"/>
    <cellStyle name="Normal 2 2 22" xfId="193" xr:uid="{00000000-0005-0000-0000-0000BC000000}"/>
    <cellStyle name="Normal 2 2 23" xfId="194" xr:uid="{00000000-0005-0000-0000-0000BD000000}"/>
    <cellStyle name="Normal 2 2 24" xfId="195" xr:uid="{00000000-0005-0000-0000-0000BE000000}"/>
    <cellStyle name="Normal 2 2 25" xfId="196" xr:uid="{00000000-0005-0000-0000-0000BF000000}"/>
    <cellStyle name="Normal 2 2 26" xfId="197" xr:uid="{00000000-0005-0000-0000-0000C0000000}"/>
    <cellStyle name="Normal 2 2 27" xfId="198" xr:uid="{00000000-0005-0000-0000-0000C1000000}"/>
    <cellStyle name="Normal 2 2 28" xfId="199" xr:uid="{00000000-0005-0000-0000-0000C2000000}"/>
    <cellStyle name="Normal 2 2 29" xfId="200" xr:uid="{00000000-0005-0000-0000-0000C3000000}"/>
    <cellStyle name="Normal 2 2 3" xfId="201" xr:uid="{00000000-0005-0000-0000-0000C4000000}"/>
    <cellStyle name="Normal 2 2 3 2" xfId="202" xr:uid="{00000000-0005-0000-0000-0000C5000000}"/>
    <cellStyle name="Normal 2 2 3 2 2" xfId="203" xr:uid="{00000000-0005-0000-0000-0000C6000000}"/>
    <cellStyle name="Normal 2 2 3 3" xfId="204" xr:uid="{00000000-0005-0000-0000-0000C7000000}"/>
    <cellStyle name="Normal 2 2 3 4" xfId="205" xr:uid="{00000000-0005-0000-0000-0000C8000000}"/>
    <cellStyle name="Normal 2 2 3 5" xfId="206" xr:uid="{00000000-0005-0000-0000-0000C9000000}"/>
    <cellStyle name="Normal 2 2 3 6" xfId="207" xr:uid="{00000000-0005-0000-0000-0000CA000000}"/>
    <cellStyle name="Normal 2 2 30" xfId="208" xr:uid="{00000000-0005-0000-0000-0000CB000000}"/>
    <cellStyle name="Normal 2 2 31" xfId="209" xr:uid="{00000000-0005-0000-0000-0000CC000000}"/>
    <cellStyle name="Normal 2 2 32" xfId="210" xr:uid="{00000000-0005-0000-0000-0000CD000000}"/>
    <cellStyle name="Normal 2 2 33" xfId="211" xr:uid="{00000000-0005-0000-0000-0000CE000000}"/>
    <cellStyle name="Normal 2 2 34" xfId="212" xr:uid="{00000000-0005-0000-0000-0000CF000000}"/>
    <cellStyle name="Normal 2 2 35" xfId="213" xr:uid="{00000000-0005-0000-0000-0000D0000000}"/>
    <cellStyle name="Normal 2 2 36" xfId="214" xr:uid="{00000000-0005-0000-0000-0000D1000000}"/>
    <cellStyle name="Normal 2 2 37" xfId="215" xr:uid="{00000000-0005-0000-0000-0000D2000000}"/>
    <cellStyle name="Normal 2 2 38" xfId="216" xr:uid="{00000000-0005-0000-0000-0000D3000000}"/>
    <cellStyle name="Normal 2 2 39" xfId="217" xr:uid="{00000000-0005-0000-0000-0000D4000000}"/>
    <cellStyle name="Normal 2 2 4" xfId="218" xr:uid="{00000000-0005-0000-0000-0000D5000000}"/>
    <cellStyle name="Normal 2 2 4 2" xfId="219" xr:uid="{00000000-0005-0000-0000-0000D6000000}"/>
    <cellStyle name="Normal 2 2 4 3" xfId="220" xr:uid="{00000000-0005-0000-0000-0000D7000000}"/>
    <cellStyle name="Normal 2 2 40" xfId="221" xr:uid="{00000000-0005-0000-0000-0000D8000000}"/>
    <cellStyle name="Normal 2 2 41" xfId="222" xr:uid="{00000000-0005-0000-0000-0000D9000000}"/>
    <cellStyle name="Normal 2 2 42" xfId="223" xr:uid="{00000000-0005-0000-0000-0000DA000000}"/>
    <cellStyle name="Normal 2 2 43" xfId="224" xr:uid="{00000000-0005-0000-0000-0000DB000000}"/>
    <cellStyle name="Normal 2 2 44" xfId="225" xr:uid="{00000000-0005-0000-0000-0000DC000000}"/>
    <cellStyle name="Normal 2 2 45" xfId="226" xr:uid="{00000000-0005-0000-0000-0000DD000000}"/>
    <cellStyle name="Normal 2 2 46" xfId="227" xr:uid="{00000000-0005-0000-0000-0000DE000000}"/>
    <cellStyle name="Normal 2 2 47" xfId="228" xr:uid="{00000000-0005-0000-0000-0000DF000000}"/>
    <cellStyle name="Normal 2 2 48" xfId="229" xr:uid="{00000000-0005-0000-0000-0000E0000000}"/>
    <cellStyle name="Normal 2 2 49" xfId="230" xr:uid="{00000000-0005-0000-0000-0000E1000000}"/>
    <cellStyle name="Normal 2 2 49 2" xfId="231" xr:uid="{00000000-0005-0000-0000-0000E2000000}"/>
    <cellStyle name="Normal 2 2 5" xfId="232" xr:uid="{00000000-0005-0000-0000-0000E3000000}"/>
    <cellStyle name="Normal 2 2 5 2" xfId="233" xr:uid="{00000000-0005-0000-0000-0000E4000000}"/>
    <cellStyle name="Normal 2 2 5 3" xfId="234" xr:uid="{00000000-0005-0000-0000-0000E5000000}"/>
    <cellStyle name="Normal 2 2 5 4" xfId="235" xr:uid="{00000000-0005-0000-0000-0000E6000000}"/>
    <cellStyle name="Normal 2 2 50" xfId="236" xr:uid="{00000000-0005-0000-0000-0000E7000000}"/>
    <cellStyle name="Normal 2 2 50 2" xfId="237" xr:uid="{00000000-0005-0000-0000-0000E8000000}"/>
    <cellStyle name="Normal 2 2 6" xfId="238" xr:uid="{00000000-0005-0000-0000-0000E9000000}"/>
    <cellStyle name="Normal 2 2 7" xfId="239" xr:uid="{00000000-0005-0000-0000-0000EA000000}"/>
    <cellStyle name="Normal 2 2 8" xfId="240" xr:uid="{00000000-0005-0000-0000-0000EB000000}"/>
    <cellStyle name="Normal 2 2 9" xfId="241" xr:uid="{00000000-0005-0000-0000-0000EC000000}"/>
    <cellStyle name="Normal 2 20" xfId="242" xr:uid="{00000000-0005-0000-0000-0000ED000000}"/>
    <cellStyle name="Normal 2 21" xfId="243" xr:uid="{00000000-0005-0000-0000-0000EE000000}"/>
    <cellStyle name="Normal 2 22" xfId="244" xr:uid="{00000000-0005-0000-0000-0000EF000000}"/>
    <cellStyle name="Normal 2 23" xfId="245" xr:uid="{00000000-0005-0000-0000-0000F0000000}"/>
    <cellStyle name="Normal 2 24" xfId="246" xr:uid="{00000000-0005-0000-0000-0000F1000000}"/>
    <cellStyle name="Normal 2 25" xfId="247" xr:uid="{00000000-0005-0000-0000-0000F2000000}"/>
    <cellStyle name="Normal 2 26" xfId="248" xr:uid="{00000000-0005-0000-0000-0000F3000000}"/>
    <cellStyle name="Normal 2 27" xfId="249" xr:uid="{00000000-0005-0000-0000-0000F4000000}"/>
    <cellStyle name="Normal 2 28" xfId="250" xr:uid="{00000000-0005-0000-0000-0000F5000000}"/>
    <cellStyle name="Normal 2 29" xfId="251" xr:uid="{00000000-0005-0000-0000-0000F6000000}"/>
    <cellStyle name="Normal 2 3" xfId="252" xr:uid="{00000000-0005-0000-0000-0000F7000000}"/>
    <cellStyle name="Normal 2 3 2" xfId="253" xr:uid="{00000000-0005-0000-0000-0000F8000000}"/>
    <cellStyle name="Normal 2 3 2 2" xfId="254" xr:uid="{00000000-0005-0000-0000-0000F9000000}"/>
    <cellStyle name="Normal 2 3 3" xfId="255" xr:uid="{00000000-0005-0000-0000-0000FA000000}"/>
    <cellStyle name="Normal 2 3 3 2" xfId="256" xr:uid="{00000000-0005-0000-0000-0000FB000000}"/>
    <cellStyle name="Normal 2 3 3 3" xfId="257" xr:uid="{00000000-0005-0000-0000-0000FC000000}"/>
    <cellStyle name="Normal 2 3 4" xfId="258" xr:uid="{00000000-0005-0000-0000-0000FD000000}"/>
    <cellStyle name="Normal 2 3 5" xfId="259" xr:uid="{00000000-0005-0000-0000-0000FE000000}"/>
    <cellStyle name="Normal 2 30" xfId="260" xr:uid="{00000000-0005-0000-0000-0000FF000000}"/>
    <cellStyle name="Normal 2 31" xfId="261" xr:uid="{00000000-0005-0000-0000-000000010000}"/>
    <cellStyle name="Normal 2 32" xfId="262" xr:uid="{00000000-0005-0000-0000-000001010000}"/>
    <cellStyle name="Normal 2 33" xfId="263" xr:uid="{00000000-0005-0000-0000-000002010000}"/>
    <cellStyle name="Normal 2 34" xfId="264" xr:uid="{00000000-0005-0000-0000-000003010000}"/>
    <cellStyle name="Normal 2 35" xfId="265" xr:uid="{00000000-0005-0000-0000-000004010000}"/>
    <cellStyle name="Normal 2 36" xfId="266" xr:uid="{00000000-0005-0000-0000-000005010000}"/>
    <cellStyle name="Normal 2 37" xfId="267" xr:uid="{00000000-0005-0000-0000-000006010000}"/>
    <cellStyle name="Normal 2 38" xfId="268" xr:uid="{00000000-0005-0000-0000-000007010000}"/>
    <cellStyle name="Normal 2 39" xfId="269" xr:uid="{00000000-0005-0000-0000-000008010000}"/>
    <cellStyle name="Normal 2 4" xfId="270" xr:uid="{00000000-0005-0000-0000-000009010000}"/>
    <cellStyle name="Normal 2 4 2" xfId="271" xr:uid="{00000000-0005-0000-0000-00000A010000}"/>
    <cellStyle name="Normal 2 4 3" xfId="272" xr:uid="{00000000-0005-0000-0000-00000B010000}"/>
    <cellStyle name="Normal 2 4 4" xfId="273" xr:uid="{00000000-0005-0000-0000-00000C010000}"/>
    <cellStyle name="Normal 2 4 4 2" xfId="274" xr:uid="{00000000-0005-0000-0000-00000D010000}"/>
    <cellStyle name="Normal 2 4 5" xfId="275" xr:uid="{00000000-0005-0000-0000-00000E010000}"/>
    <cellStyle name="Normal 2 40" xfId="276" xr:uid="{00000000-0005-0000-0000-00000F010000}"/>
    <cellStyle name="Normal 2 41" xfId="277" xr:uid="{00000000-0005-0000-0000-000010010000}"/>
    <cellStyle name="Normal 2 42" xfId="278" xr:uid="{00000000-0005-0000-0000-000011010000}"/>
    <cellStyle name="Normal 2 43" xfId="279" xr:uid="{00000000-0005-0000-0000-000012010000}"/>
    <cellStyle name="Normal 2 44" xfId="280" xr:uid="{00000000-0005-0000-0000-000013010000}"/>
    <cellStyle name="Normal 2 45" xfId="281" xr:uid="{00000000-0005-0000-0000-000014010000}"/>
    <cellStyle name="Normal 2 46" xfId="282" xr:uid="{00000000-0005-0000-0000-000015010000}"/>
    <cellStyle name="Normal 2 47" xfId="283" xr:uid="{00000000-0005-0000-0000-000016010000}"/>
    <cellStyle name="Normal 2 47 2" xfId="284" xr:uid="{00000000-0005-0000-0000-000017010000}"/>
    <cellStyle name="Normal 2 47 3" xfId="285" xr:uid="{00000000-0005-0000-0000-000018010000}"/>
    <cellStyle name="Normal 2 48" xfId="286" xr:uid="{00000000-0005-0000-0000-000019010000}"/>
    <cellStyle name="Normal 2 48 2" xfId="287" xr:uid="{00000000-0005-0000-0000-00001A010000}"/>
    <cellStyle name="Normal 2 49" xfId="288" xr:uid="{00000000-0005-0000-0000-00001B010000}"/>
    <cellStyle name="Normal 2 49 2" xfId="289" xr:uid="{00000000-0005-0000-0000-00001C010000}"/>
    <cellStyle name="Normal 2 5" xfId="290" xr:uid="{00000000-0005-0000-0000-00001D010000}"/>
    <cellStyle name="Normal 2 5 2" xfId="291" xr:uid="{00000000-0005-0000-0000-00001E010000}"/>
    <cellStyle name="Normal 2 50" xfId="159" xr:uid="{00000000-0005-0000-0000-00001F010000}"/>
    <cellStyle name="Normal 2 6" xfId="292" xr:uid="{00000000-0005-0000-0000-000020010000}"/>
    <cellStyle name="Normal 2 7" xfId="293" xr:uid="{00000000-0005-0000-0000-000021010000}"/>
    <cellStyle name="Normal 2 8" xfId="294" xr:uid="{00000000-0005-0000-0000-000022010000}"/>
    <cellStyle name="Normal 2 9" xfId="295" xr:uid="{00000000-0005-0000-0000-000023010000}"/>
    <cellStyle name="Normal 20 2" xfId="296" xr:uid="{00000000-0005-0000-0000-000024010000}"/>
    <cellStyle name="Normal 20 3" xfId="297" xr:uid="{00000000-0005-0000-0000-000025010000}"/>
    <cellStyle name="Normal 21 2" xfId="298" xr:uid="{00000000-0005-0000-0000-000026010000}"/>
    <cellStyle name="Normal 21 3" xfId="299" xr:uid="{00000000-0005-0000-0000-000027010000}"/>
    <cellStyle name="Normal 22 2" xfId="300" xr:uid="{00000000-0005-0000-0000-000028010000}"/>
    <cellStyle name="Normal 22 3" xfId="301" xr:uid="{00000000-0005-0000-0000-000029010000}"/>
    <cellStyle name="Normal 23 2" xfId="302" xr:uid="{00000000-0005-0000-0000-00002A010000}"/>
    <cellStyle name="Normal 23 3" xfId="303" xr:uid="{00000000-0005-0000-0000-00002B010000}"/>
    <cellStyle name="Normal 24 2" xfId="304" xr:uid="{00000000-0005-0000-0000-00002C010000}"/>
    <cellStyle name="Normal 24 3" xfId="305" xr:uid="{00000000-0005-0000-0000-00002D010000}"/>
    <cellStyle name="Normal 25 2" xfId="306" xr:uid="{00000000-0005-0000-0000-00002E010000}"/>
    <cellStyle name="Normal 25 3" xfId="307" xr:uid="{00000000-0005-0000-0000-00002F010000}"/>
    <cellStyle name="Normal 26 2" xfId="308" xr:uid="{00000000-0005-0000-0000-000030010000}"/>
    <cellStyle name="Normal 26 3" xfId="309" xr:uid="{00000000-0005-0000-0000-000031010000}"/>
    <cellStyle name="Normal 27 2" xfId="310" xr:uid="{00000000-0005-0000-0000-000032010000}"/>
    <cellStyle name="Normal 27 3" xfId="311" xr:uid="{00000000-0005-0000-0000-000033010000}"/>
    <cellStyle name="Normal 28" xfId="971" xr:uid="{00000000-0005-0000-0000-000034010000}"/>
    <cellStyle name="Normal 28 2" xfId="312" xr:uid="{00000000-0005-0000-0000-000035010000}"/>
    <cellStyle name="Normal 28 3" xfId="313" xr:uid="{00000000-0005-0000-0000-000036010000}"/>
    <cellStyle name="Normal 29 2" xfId="314" xr:uid="{00000000-0005-0000-0000-000037010000}"/>
    <cellStyle name="Normal 29 3" xfId="315" xr:uid="{00000000-0005-0000-0000-000038010000}"/>
    <cellStyle name="Normal 3" xfId="316" xr:uid="{00000000-0005-0000-0000-000039010000}"/>
    <cellStyle name="Normal 3 2" xfId="317" xr:uid="{00000000-0005-0000-0000-00003A010000}"/>
    <cellStyle name="Normal 3 2 2" xfId="318" xr:uid="{00000000-0005-0000-0000-00003B010000}"/>
    <cellStyle name="Normal 3 2 3" xfId="319" xr:uid="{00000000-0005-0000-0000-00003C010000}"/>
    <cellStyle name="Normal 3 2 4" xfId="320" xr:uid="{00000000-0005-0000-0000-00003D010000}"/>
    <cellStyle name="Normal 3 2 5" xfId="321" xr:uid="{00000000-0005-0000-0000-00003E010000}"/>
    <cellStyle name="Normal 3 3" xfId="322" xr:uid="{00000000-0005-0000-0000-00003F010000}"/>
    <cellStyle name="Normal 3 3 2" xfId="323" xr:uid="{00000000-0005-0000-0000-000040010000}"/>
    <cellStyle name="Normal 3 3 2 2" xfId="324" xr:uid="{00000000-0005-0000-0000-000041010000}"/>
    <cellStyle name="Normal 3 3 2 2 2" xfId="325" xr:uid="{00000000-0005-0000-0000-000042010000}"/>
    <cellStyle name="Normal 3 3 2 2 3" xfId="326" xr:uid="{00000000-0005-0000-0000-000043010000}"/>
    <cellStyle name="Normal 3 3 2 3" xfId="327" xr:uid="{00000000-0005-0000-0000-000044010000}"/>
    <cellStyle name="Normal 3 3 3" xfId="328" xr:uid="{00000000-0005-0000-0000-000045010000}"/>
    <cellStyle name="Normal 3 3 3 2" xfId="329" xr:uid="{00000000-0005-0000-0000-000046010000}"/>
    <cellStyle name="Normal 3 3 3 3" xfId="330" xr:uid="{00000000-0005-0000-0000-000047010000}"/>
    <cellStyle name="Normal 3 4" xfId="331" xr:uid="{00000000-0005-0000-0000-000048010000}"/>
    <cellStyle name="Normal 3 4 2" xfId="332" xr:uid="{00000000-0005-0000-0000-000049010000}"/>
    <cellStyle name="Normal 3 4 3" xfId="333" xr:uid="{00000000-0005-0000-0000-00004A010000}"/>
    <cellStyle name="Normal 3 4 4" xfId="334" xr:uid="{00000000-0005-0000-0000-00004B010000}"/>
    <cellStyle name="Normal 3 5" xfId="335" xr:uid="{00000000-0005-0000-0000-00004C010000}"/>
    <cellStyle name="Normal 3 5 2" xfId="336" xr:uid="{00000000-0005-0000-0000-00004D010000}"/>
    <cellStyle name="Normal 3 5 3" xfId="337" xr:uid="{00000000-0005-0000-0000-00004E010000}"/>
    <cellStyle name="Normal 3 6" xfId="338" xr:uid="{00000000-0005-0000-0000-00004F010000}"/>
    <cellStyle name="Normal 30 2" xfId="339" xr:uid="{00000000-0005-0000-0000-000050010000}"/>
    <cellStyle name="Normal 30 3" xfId="340" xr:uid="{00000000-0005-0000-0000-000051010000}"/>
    <cellStyle name="Normal 31 2" xfId="341" xr:uid="{00000000-0005-0000-0000-000052010000}"/>
    <cellStyle name="Normal 31 3" xfId="342" xr:uid="{00000000-0005-0000-0000-000053010000}"/>
    <cellStyle name="Normal 32 2" xfId="343" xr:uid="{00000000-0005-0000-0000-000054010000}"/>
    <cellStyle name="Normal 32 3" xfId="344" xr:uid="{00000000-0005-0000-0000-000055010000}"/>
    <cellStyle name="Normal 33 2" xfId="345" xr:uid="{00000000-0005-0000-0000-000056010000}"/>
    <cellStyle name="Normal 33 3" xfId="346" xr:uid="{00000000-0005-0000-0000-000057010000}"/>
    <cellStyle name="Normal 34 2" xfId="347" xr:uid="{00000000-0005-0000-0000-000058010000}"/>
    <cellStyle name="Normal 34 3" xfId="348" xr:uid="{00000000-0005-0000-0000-000059010000}"/>
    <cellStyle name="Normal 35 2" xfId="349" xr:uid="{00000000-0005-0000-0000-00005A010000}"/>
    <cellStyle name="Normal 35 3" xfId="350" xr:uid="{00000000-0005-0000-0000-00005B010000}"/>
    <cellStyle name="Normal 36 2" xfId="351" xr:uid="{00000000-0005-0000-0000-00005C010000}"/>
    <cellStyle name="Normal 36 3" xfId="352" xr:uid="{00000000-0005-0000-0000-00005D010000}"/>
    <cellStyle name="Normal 37 2" xfId="353" xr:uid="{00000000-0005-0000-0000-00005E010000}"/>
    <cellStyle name="Normal 37 3" xfId="354" xr:uid="{00000000-0005-0000-0000-00005F010000}"/>
    <cellStyle name="Normal 38 2" xfId="355" xr:uid="{00000000-0005-0000-0000-000060010000}"/>
    <cellStyle name="Normal 38 3" xfId="356" xr:uid="{00000000-0005-0000-0000-000061010000}"/>
    <cellStyle name="Normal 39 2" xfId="357" xr:uid="{00000000-0005-0000-0000-000062010000}"/>
    <cellStyle name="Normal 39 3" xfId="358" xr:uid="{00000000-0005-0000-0000-000063010000}"/>
    <cellStyle name="Normal 4" xfId="359" xr:uid="{00000000-0005-0000-0000-000064010000}"/>
    <cellStyle name="Normal 4 2" xfId="360" xr:uid="{00000000-0005-0000-0000-000065010000}"/>
    <cellStyle name="Normal 4 2 2" xfId="361" xr:uid="{00000000-0005-0000-0000-000066010000}"/>
    <cellStyle name="Normal 4 2 2 2" xfId="362" xr:uid="{00000000-0005-0000-0000-000067010000}"/>
    <cellStyle name="Normal 4 2 3" xfId="363" xr:uid="{00000000-0005-0000-0000-000068010000}"/>
    <cellStyle name="Normal 4 2 3 2" xfId="364" xr:uid="{00000000-0005-0000-0000-000069010000}"/>
    <cellStyle name="Normal 4 2 3 3" xfId="365" xr:uid="{00000000-0005-0000-0000-00006A010000}"/>
    <cellStyle name="Normal 4 2 4" xfId="366" xr:uid="{00000000-0005-0000-0000-00006B010000}"/>
    <cellStyle name="Normal 4 3" xfId="367" xr:uid="{00000000-0005-0000-0000-00006C010000}"/>
    <cellStyle name="Normal 4 3 2" xfId="368" xr:uid="{00000000-0005-0000-0000-00006D010000}"/>
    <cellStyle name="Normal 4 3 3" xfId="369" xr:uid="{00000000-0005-0000-0000-00006E010000}"/>
    <cellStyle name="Normal 4 4" xfId="370" xr:uid="{00000000-0005-0000-0000-00006F010000}"/>
    <cellStyle name="Normal 4 4 2" xfId="371" xr:uid="{00000000-0005-0000-0000-000070010000}"/>
    <cellStyle name="Normal 4 4 3" xfId="372" xr:uid="{00000000-0005-0000-0000-000071010000}"/>
    <cellStyle name="Normal 4 4 4" xfId="373" xr:uid="{00000000-0005-0000-0000-000072010000}"/>
    <cellStyle name="Normal 4 5" xfId="374" xr:uid="{00000000-0005-0000-0000-000073010000}"/>
    <cellStyle name="Normal 4 6" xfId="375" xr:uid="{00000000-0005-0000-0000-000074010000}"/>
    <cellStyle name="Normal 4 6 2" xfId="376" xr:uid="{00000000-0005-0000-0000-000075010000}"/>
    <cellStyle name="Normal 4 6 3" xfId="377" xr:uid="{00000000-0005-0000-0000-000076010000}"/>
    <cellStyle name="Normal 4 6 4" xfId="378" xr:uid="{00000000-0005-0000-0000-000077010000}"/>
    <cellStyle name="Normal 4 6 5" xfId="379" xr:uid="{00000000-0005-0000-0000-000078010000}"/>
    <cellStyle name="Normal 4 7" xfId="380" xr:uid="{00000000-0005-0000-0000-000079010000}"/>
    <cellStyle name="Normal 4 7 2" xfId="381" xr:uid="{00000000-0005-0000-0000-00007A010000}"/>
    <cellStyle name="Normal 4 7 3" xfId="382" xr:uid="{00000000-0005-0000-0000-00007B010000}"/>
    <cellStyle name="Normal 40 2" xfId="383" xr:uid="{00000000-0005-0000-0000-00007C010000}"/>
    <cellStyle name="Normal 40 3" xfId="384" xr:uid="{00000000-0005-0000-0000-00007D010000}"/>
    <cellStyle name="Normal 41 2" xfId="385" xr:uid="{00000000-0005-0000-0000-00007E010000}"/>
    <cellStyle name="Normal 41 3" xfId="386" xr:uid="{00000000-0005-0000-0000-00007F010000}"/>
    <cellStyle name="Normal 42 2" xfId="387" xr:uid="{00000000-0005-0000-0000-000080010000}"/>
    <cellStyle name="Normal 42 3" xfId="388" xr:uid="{00000000-0005-0000-0000-000081010000}"/>
    <cellStyle name="Normal 43 2" xfId="389" xr:uid="{00000000-0005-0000-0000-000082010000}"/>
    <cellStyle name="Normal 43 3" xfId="390" xr:uid="{00000000-0005-0000-0000-000083010000}"/>
    <cellStyle name="Normal 44 2" xfId="391" xr:uid="{00000000-0005-0000-0000-000084010000}"/>
    <cellStyle name="Normal 45 2" xfId="392" xr:uid="{00000000-0005-0000-0000-000085010000}"/>
    <cellStyle name="Normal 45 3" xfId="393" xr:uid="{00000000-0005-0000-0000-000086010000}"/>
    <cellStyle name="Normal 48" xfId="394" xr:uid="{00000000-0005-0000-0000-000087010000}"/>
    <cellStyle name="Normal 48 2" xfId="395" xr:uid="{00000000-0005-0000-0000-000088010000}"/>
    <cellStyle name="Normal 5" xfId="396" xr:uid="{00000000-0005-0000-0000-000089010000}"/>
    <cellStyle name="Normal 5 2" xfId="397" xr:uid="{00000000-0005-0000-0000-00008A010000}"/>
    <cellStyle name="Normal 5 3" xfId="398" xr:uid="{00000000-0005-0000-0000-00008B010000}"/>
    <cellStyle name="Normal 5 3 2" xfId="399" xr:uid="{00000000-0005-0000-0000-00008C010000}"/>
    <cellStyle name="Normal 5 3 3" xfId="400" xr:uid="{00000000-0005-0000-0000-00008D010000}"/>
    <cellStyle name="Normal 5 3 4" xfId="401" xr:uid="{00000000-0005-0000-0000-00008E010000}"/>
    <cellStyle name="Normal 5 4" xfId="402" xr:uid="{00000000-0005-0000-0000-00008F010000}"/>
    <cellStyle name="Normal 5 4 2" xfId="403" xr:uid="{00000000-0005-0000-0000-000090010000}"/>
    <cellStyle name="Normal 5 4 3" xfId="404" xr:uid="{00000000-0005-0000-0000-000091010000}"/>
    <cellStyle name="Normal 5 5" xfId="405" xr:uid="{00000000-0005-0000-0000-000092010000}"/>
    <cellStyle name="Normal 6" xfId="406" xr:uid="{00000000-0005-0000-0000-000093010000}"/>
    <cellStyle name="Normal 6 2" xfId="407" xr:uid="{00000000-0005-0000-0000-000094010000}"/>
    <cellStyle name="Normal 6 2 2" xfId="408" xr:uid="{00000000-0005-0000-0000-000095010000}"/>
    <cellStyle name="Normal 6 2 2 2" xfId="409" xr:uid="{00000000-0005-0000-0000-000096010000}"/>
    <cellStyle name="Normal 6 2 2 3" xfId="410" xr:uid="{00000000-0005-0000-0000-000097010000}"/>
    <cellStyle name="Normal 6 2 2 4" xfId="411" xr:uid="{00000000-0005-0000-0000-000098010000}"/>
    <cellStyle name="Normal 6 2 3" xfId="412" xr:uid="{00000000-0005-0000-0000-000099010000}"/>
    <cellStyle name="Normal 6 2 4" xfId="413" xr:uid="{00000000-0005-0000-0000-00009A010000}"/>
    <cellStyle name="Normal 6 2 5" xfId="414" xr:uid="{00000000-0005-0000-0000-00009B010000}"/>
    <cellStyle name="Normal 6 3" xfId="415" xr:uid="{00000000-0005-0000-0000-00009C010000}"/>
    <cellStyle name="Normal 6 3 2" xfId="416" xr:uid="{00000000-0005-0000-0000-00009D010000}"/>
    <cellStyle name="Normal 6 3 2 2" xfId="417" xr:uid="{00000000-0005-0000-0000-00009E010000}"/>
    <cellStyle name="Normal 6 3 2 3" xfId="418" xr:uid="{00000000-0005-0000-0000-00009F010000}"/>
    <cellStyle name="Normal 6 3 3" xfId="419" xr:uid="{00000000-0005-0000-0000-0000A0010000}"/>
    <cellStyle name="Normal 6 3 4" xfId="420" xr:uid="{00000000-0005-0000-0000-0000A1010000}"/>
    <cellStyle name="Normal 6 3 5" xfId="421" xr:uid="{00000000-0005-0000-0000-0000A2010000}"/>
    <cellStyle name="Normal 6 4" xfId="422" xr:uid="{00000000-0005-0000-0000-0000A3010000}"/>
    <cellStyle name="Normal 6 4 2" xfId="423" xr:uid="{00000000-0005-0000-0000-0000A4010000}"/>
    <cellStyle name="Normal 6 4 3" xfId="424" xr:uid="{00000000-0005-0000-0000-0000A5010000}"/>
    <cellStyle name="Normal 6 5" xfId="425" xr:uid="{00000000-0005-0000-0000-0000A6010000}"/>
    <cellStyle name="Normal 6 5 2" xfId="426" xr:uid="{00000000-0005-0000-0000-0000A7010000}"/>
    <cellStyle name="Normal 6 5 3" xfId="427" xr:uid="{00000000-0005-0000-0000-0000A8010000}"/>
    <cellStyle name="Normal 6 5 4" xfId="428" xr:uid="{00000000-0005-0000-0000-0000A9010000}"/>
    <cellStyle name="Normal 7" xfId="429" xr:uid="{00000000-0005-0000-0000-0000AA010000}"/>
    <cellStyle name="Normal 7 2" xfId="430" xr:uid="{00000000-0005-0000-0000-0000AB010000}"/>
    <cellStyle name="Normal 7 3" xfId="431" xr:uid="{00000000-0005-0000-0000-0000AC010000}"/>
    <cellStyle name="Normal 7 3 2" xfId="432" xr:uid="{00000000-0005-0000-0000-0000AD010000}"/>
    <cellStyle name="Normal 7 3 3" xfId="433" xr:uid="{00000000-0005-0000-0000-0000AE010000}"/>
    <cellStyle name="Normal 7 3 4" xfId="434" xr:uid="{00000000-0005-0000-0000-0000AF010000}"/>
    <cellStyle name="Normal 7 4" xfId="435" xr:uid="{00000000-0005-0000-0000-0000B0010000}"/>
    <cellStyle name="Normal 8" xfId="436" xr:uid="{00000000-0005-0000-0000-0000B1010000}"/>
    <cellStyle name="Normal 8 2" xfId="437" xr:uid="{00000000-0005-0000-0000-0000B2010000}"/>
    <cellStyle name="Normal 8 2 2" xfId="438" xr:uid="{00000000-0005-0000-0000-0000B3010000}"/>
    <cellStyle name="Normal 8 2 3" xfId="439" xr:uid="{00000000-0005-0000-0000-0000B4010000}"/>
    <cellStyle name="Normal 8 2 4" xfId="440" xr:uid="{00000000-0005-0000-0000-0000B5010000}"/>
    <cellStyle name="Normal 8 3" xfId="441" xr:uid="{00000000-0005-0000-0000-0000B6010000}"/>
    <cellStyle name="Normal 8 4" xfId="442" xr:uid="{00000000-0005-0000-0000-0000B7010000}"/>
    <cellStyle name="Normal 8 5" xfId="443" xr:uid="{00000000-0005-0000-0000-0000B8010000}"/>
    <cellStyle name="Normal 8 6" xfId="444" xr:uid="{00000000-0005-0000-0000-0000B9010000}"/>
    <cellStyle name="Normal 8 6 2" xfId="445" xr:uid="{00000000-0005-0000-0000-0000BA010000}"/>
    <cellStyle name="Normal 9" xfId="446" xr:uid="{00000000-0005-0000-0000-0000BB010000}"/>
    <cellStyle name="Normal 9 2" xfId="447" xr:uid="{00000000-0005-0000-0000-0000BC010000}"/>
    <cellStyle name="Normal 9 2 2" xfId="448" xr:uid="{00000000-0005-0000-0000-0000BD010000}"/>
    <cellStyle name="Normal 9 2 3" xfId="449" xr:uid="{00000000-0005-0000-0000-0000BE010000}"/>
    <cellStyle name="Normal 9 2 3 2" xfId="450" xr:uid="{00000000-0005-0000-0000-0000BF010000}"/>
    <cellStyle name="Normal 9 2 4" xfId="451" xr:uid="{00000000-0005-0000-0000-0000C0010000}"/>
    <cellStyle name="Normal 9 2 4 2" xfId="452" xr:uid="{00000000-0005-0000-0000-0000C1010000}"/>
    <cellStyle name="Normal 9 3" xfId="453" xr:uid="{00000000-0005-0000-0000-0000C2010000}"/>
    <cellStyle name="Normal 9 4" xfId="454" xr:uid="{00000000-0005-0000-0000-0000C3010000}"/>
    <cellStyle name="Normal 9 5" xfId="455" xr:uid="{00000000-0005-0000-0000-0000C4010000}"/>
    <cellStyle name="Normal 9 6" xfId="456" xr:uid="{00000000-0005-0000-0000-0000C5010000}"/>
    <cellStyle name="Normal 9 7" xfId="457" xr:uid="{00000000-0005-0000-0000-0000C6010000}"/>
    <cellStyle name="Normal_Housing Market Indicators 2007" xfId="968" xr:uid="{00000000-0005-0000-0000-0000C7010000}"/>
    <cellStyle name="Normal_Sheet1_Housing Market Indicators 2007" xfId="967" xr:uid="{00000000-0005-0000-0000-0000C8010000}"/>
    <cellStyle name="Note 10" xfId="458" xr:uid="{00000000-0005-0000-0000-0000C9010000}"/>
    <cellStyle name="Note 10 2" xfId="459" xr:uid="{00000000-0005-0000-0000-0000CA010000}"/>
    <cellStyle name="Note 10 2 2" xfId="460" xr:uid="{00000000-0005-0000-0000-0000CB010000}"/>
    <cellStyle name="Note 10 2 2 2" xfId="461" xr:uid="{00000000-0005-0000-0000-0000CC010000}"/>
    <cellStyle name="Note 10 2 2 3" xfId="462" xr:uid="{00000000-0005-0000-0000-0000CD010000}"/>
    <cellStyle name="Note 10 2 3" xfId="463" xr:uid="{00000000-0005-0000-0000-0000CE010000}"/>
    <cellStyle name="Note 10 3" xfId="464" xr:uid="{00000000-0005-0000-0000-0000CF010000}"/>
    <cellStyle name="Note 10 3 2" xfId="465" xr:uid="{00000000-0005-0000-0000-0000D0010000}"/>
    <cellStyle name="Note 10 3 2 2" xfId="466" xr:uid="{00000000-0005-0000-0000-0000D1010000}"/>
    <cellStyle name="Note 10 3 2 3" xfId="467" xr:uid="{00000000-0005-0000-0000-0000D2010000}"/>
    <cellStyle name="Note 10 3 3" xfId="468" xr:uid="{00000000-0005-0000-0000-0000D3010000}"/>
    <cellStyle name="Note 10 4" xfId="469" xr:uid="{00000000-0005-0000-0000-0000D4010000}"/>
    <cellStyle name="Note 10 4 2" xfId="470" xr:uid="{00000000-0005-0000-0000-0000D5010000}"/>
    <cellStyle name="Note 10 4 3" xfId="471" xr:uid="{00000000-0005-0000-0000-0000D6010000}"/>
    <cellStyle name="Note 10 5" xfId="472" xr:uid="{00000000-0005-0000-0000-0000D7010000}"/>
    <cellStyle name="Note 11" xfId="473" xr:uid="{00000000-0005-0000-0000-0000D8010000}"/>
    <cellStyle name="Note 11 2" xfId="474" xr:uid="{00000000-0005-0000-0000-0000D9010000}"/>
    <cellStyle name="Note 11 2 2" xfId="475" xr:uid="{00000000-0005-0000-0000-0000DA010000}"/>
    <cellStyle name="Note 11 2 2 2" xfId="476" xr:uid="{00000000-0005-0000-0000-0000DB010000}"/>
    <cellStyle name="Note 11 2 2 3" xfId="477" xr:uid="{00000000-0005-0000-0000-0000DC010000}"/>
    <cellStyle name="Note 11 2 3" xfId="478" xr:uid="{00000000-0005-0000-0000-0000DD010000}"/>
    <cellStyle name="Note 11 3" xfId="479" xr:uid="{00000000-0005-0000-0000-0000DE010000}"/>
    <cellStyle name="Note 11 3 2" xfId="480" xr:uid="{00000000-0005-0000-0000-0000DF010000}"/>
    <cellStyle name="Note 11 3 2 2" xfId="481" xr:uid="{00000000-0005-0000-0000-0000E0010000}"/>
    <cellStyle name="Note 11 3 2 3" xfId="482" xr:uid="{00000000-0005-0000-0000-0000E1010000}"/>
    <cellStyle name="Note 11 3 3" xfId="483" xr:uid="{00000000-0005-0000-0000-0000E2010000}"/>
    <cellStyle name="Note 11 4" xfId="484" xr:uid="{00000000-0005-0000-0000-0000E3010000}"/>
    <cellStyle name="Note 11 4 2" xfId="485" xr:uid="{00000000-0005-0000-0000-0000E4010000}"/>
    <cellStyle name="Note 11 4 3" xfId="486" xr:uid="{00000000-0005-0000-0000-0000E5010000}"/>
    <cellStyle name="Note 11 5" xfId="487" xr:uid="{00000000-0005-0000-0000-0000E6010000}"/>
    <cellStyle name="Note 12" xfId="488" xr:uid="{00000000-0005-0000-0000-0000E7010000}"/>
    <cellStyle name="Note 12 2" xfId="489" xr:uid="{00000000-0005-0000-0000-0000E8010000}"/>
    <cellStyle name="Note 12 2 2" xfId="490" xr:uid="{00000000-0005-0000-0000-0000E9010000}"/>
    <cellStyle name="Note 12 2 2 2" xfId="491" xr:uid="{00000000-0005-0000-0000-0000EA010000}"/>
    <cellStyle name="Note 12 2 2 3" xfId="492" xr:uid="{00000000-0005-0000-0000-0000EB010000}"/>
    <cellStyle name="Note 12 2 3" xfId="493" xr:uid="{00000000-0005-0000-0000-0000EC010000}"/>
    <cellStyle name="Note 12 3" xfId="494" xr:uid="{00000000-0005-0000-0000-0000ED010000}"/>
    <cellStyle name="Note 12 3 2" xfId="495" xr:uid="{00000000-0005-0000-0000-0000EE010000}"/>
    <cellStyle name="Note 12 3 2 2" xfId="496" xr:uid="{00000000-0005-0000-0000-0000EF010000}"/>
    <cellStyle name="Note 12 3 2 3" xfId="497" xr:uid="{00000000-0005-0000-0000-0000F0010000}"/>
    <cellStyle name="Note 12 3 3" xfId="498" xr:uid="{00000000-0005-0000-0000-0000F1010000}"/>
    <cellStyle name="Note 12 4" xfId="499" xr:uid="{00000000-0005-0000-0000-0000F2010000}"/>
    <cellStyle name="Note 12 4 2" xfId="500" xr:uid="{00000000-0005-0000-0000-0000F3010000}"/>
    <cellStyle name="Note 12 4 3" xfId="501" xr:uid="{00000000-0005-0000-0000-0000F4010000}"/>
    <cellStyle name="Note 12 5" xfId="502" xr:uid="{00000000-0005-0000-0000-0000F5010000}"/>
    <cellStyle name="Note 13" xfId="503" xr:uid="{00000000-0005-0000-0000-0000F6010000}"/>
    <cellStyle name="Note 13 2" xfId="504" xr:uid="{00000000-0005-0000-0000-0000F7010000}"/>
    <cellStyle name="Note 13 2 2" xfId="505" xr:uid="{00000000-0005-0000-0000-0000F8010000}"/>
    <cellStyle name="Note 13 2 2 2" xfId="506" xr:uid="{00000000-0005-0000-0000-0000F9010000}"/>
    <cellStyle name="Note 13 2 2 3" xfId="507" xr:uid="{00000000-0005-0000-0000-0000FA010000}"/>
    <cellStyle name="Note 13 2 3" xfId="508" xr:uid="{00000000-0005-0000-0000-0000FB010000}"/>
    <cellStyle name="Note 13 3" xfId="509" xr:uid="{00000000-0005-0000-0000-0000FC010000}"/>
    <cellStyle name="Note 13 3 2" xfId="510" xr:uid="{00000000-0005-0000-0000-0000FD010000}"/>
    <cellStyle name="Note 13 3 2 2" xfId="511" xr:uid="{00000000-0005-0000-0000-0000FE010000}"/>
    <cellStyle name="Note 13 3 2 3" xfId="512" xr:uid="{00000000-0005-0000-0000-0000FF010000}"/>
    <cellStyle name="Note 13 3 3" xfId="513" xr:uid="{00000000-0005-0000-0000-000000020000}"/>
    <cellStyle name="Note 13 4" xfId="514" xr:uid="{00000000-0005-0000-0000-000001020000}"/>
    <cellStyle name="Note 13 4 2" xfId="515" xr:uid="{00000000-0005-0000-0000-000002020000}"/>
    <cellStyle name="Note 13 4 3" xfId="516" xr:uid="{00000000-0005-0000-0000-000003020000}"/>
    <cellStyle name="Note 13 5" xfId="517" xr:uid="{00000000-0005-0000-0000-000004020000}"/>
    <cellStyle name="Note 14" xfId="518" xr:uid="{00000000-0005-0000-0000-000005020000}"/>
    <cellStyle name="Note 14 2" xfId="519" xr:uid="{00000000-0005-0000-0000-000006020000}"/>
    <cellStyle name="Note 14 2 2" xfId="520" xr:uid="{00000000-0005-0000-0000-000007020000}"/>
    <cellStyle name="Note 14 2 2 2" xfId="521" xr:uid="{00000000-0005-0000-0000-000008020000}"/>
    <cellStyle name="Note 14 2 2 3" xfId="522" xr:uid="{00000000-0005-0000-0000-000009020000}"/>
    <cellStyle name="Note 14 2 3" xfId="523" xr:uid="{00000000-0005-0000-0000-00000A020000}"/>
    <cellStyle name="Note 14 3" xfId="524" xr:uid="{00000000-0005-0000-0000-00000B020000}"/>
    <cellStyle name="Note 14 3 2" xfId="525" xr:uid="{00000000-0005-0000-0000-00000C020000}"/>
    <cellStyle name="Note 14 3 2 2" xfId="526" xr:uid="{00000000-0005-0000-0000-00000D020000}"/>
    <cellStyle name="Note 14 3 2 3" xfId="527" xr:uid="{00000000-0005-0000-0000-00000E020000}"/>
    <cellStyle name="Note 14 3 3" xfId="528" xr:uid="{00000000-0005-0000-0000-00000F020000}"/>
    <cellStyle name="Note 14 4" xfId="529" xr:uid="{00000000-0005-0000-0000-000010020000}"/>
    <cellStyle name="Note 14 4 2" xfId="530" xr:uid="{00000000-0005-0000-0000-000011020000}"/>
    <cellStyle name="Note 14 4 3" xfId="531" xr:uid="{00000000-0005-0000-0000-000012020000}"/>
    <cellStyle name="Note 14 5" xfId="532" xr:uid="{00000000-0005-0000-0000-000013020000}"/>
    <cellStyle name="Note 15" xfId="533" xr:uid="{00000000-0005-0000-0000-000014020000}"/>
    <cellStyle name="Note 15 2" xfId="534" xr:uid="{00000000-0005-0000-0000-000015020000}"/>
    <cellStyle name="Note 15 2 2" xfId="535" xr:uid="{00000000-0005-0000-0000-000016020000}"/>
    <cellStyle name="Note 15 2 2 2" xfId="536" xr:uid="{00000000-0005-0000-0000-000017020000}"/>
    <cellStyle name="Note 15 2 2 3" xfId="537" xr:uid="{00000000-0005-0000-0000-000018020000}"/>
    <cellStyle name="Note 15 2 3" xfId="538" xr:uid="{00000000-0005-0000-0000-000019020000}"/>
    <cellStyle name="Note 15 3" xfId="539" xr:uid="{00000000-0005-0000-0000-00001A020000}"/>
    <cellStyle name="Note 15 3 2" xfId="540" xr:uid="{00000000-0005-0000-0000-00001B020000}"/>
    <cellStyle name="Note 15 3 2 2" xfId="541" xr:uid="{00000000-0005-0000-0000-00001C020000}"/>
    <cellStyle name="Note 15 3 2 3" xfId="542" xr:uid="{00000000-0005-0000-0000-00001D020000}"/>
    <cellStyle name="Note 15 3 3" xfId="543" xr:uid="{00000000-0005-0000-0000-00001E020000}"/>
    <cellStyle name="Note 15 4" xfId="544" xr:uid="{00000000-0005-0000-0000-00001F020000}"/>
    <cellStyle name="Note 15 4 2" xfId="545" xr:uid="{00000000-0005-0000-0000-000020020000}"/>
    <cellStyle name="Note 15 4 3" xfId="546" xr:uid="{00000000-0005-0000-0000-000021020000}"/>
    <cellStyle name="Note 15 5" xfId="547" xr:uid="{00000000-0005-0000-0000-000022020000}"/>
    <cellStyle name="Note 16" xfId="548" xr:uid="{00000000-0005-0000-0000-000023020000}"/>
    <cellStyle name="Note 16 2" xfId="549" xr:uid="{00000000-0005-0000-0000-000024020000}"/>
    <cellStyle name="Note 16 2 2" xfId="550" xr:uid="{00000000-0005-0000-0000-000025020000}"/>
    <cellStyle name="Note 16 2 2 2" xfId="551" xr:uid="{00000000-0005-0000-0000-000026020000}"/>
    <cellStyle name="Note 16 2 2 3" xfId="552" xr:uid="{00000000-0005-0000-0000-000027020000}"/>
    <cellStyle name="Note 16 2 3" xfId="553" xr:uid="{00000000-0005-0000-0000-000028020000}"/>
    <cellStyle name="Note 16 3" xfId="554" xr:uid="{00000000-0005-0000-0000-000029020000}"/>
    <cellStyle name="Note 16 3 2" xfId="555" xr:uid="{00000000-0005-0000-0000-00002A020000}"/>
    <cellStyle name="Note 16 3 2 2" xfId="556" xr:uid="{00000000-0005-0000-0000-00002B020000}"/>
    <cellStyle name="Note 16 3 2 3" xfId="557" xr:uid="{00000000-0005-0000-0000-00002C020000}"/>
    <cellStyle name="Note 16 3 3" xfId="558" xr:uid="{00000000-0005-0000-0000-00002D020000}"/>
    <cellStyle name="Note 16 4" xfId="559" xr:uid="{00000000-0005-0000-0000-00002E020000}"/>
    <cellStyle name="Note 16 4 2" xfId="560" xr:uid="{00000000-0005-0000-0000-00002F020000}"/>
    <cellStyle name="Note 16 4 3" xfId="561" xr:uid="{00000000-0005-0000-0000-000030020000}"/>
    <cellStyle name="Note 16 5" xfId="562" xr:uid="{00000000-0005-0000-0000-000031020000}"/>
    <cellStyle name="Note 17" xfId="563" xr:uid="{00000000-0005-0000-0000-000032020000}"/>
    <cellStyle name="Note 17 2" xfId="564" xr:uid="{00000000-0005-0000-0000-000033020000}"/>
    <cellStyle name="Note 17 2 2" xfId="565" xr:uid="{00000000-0005-0000-0000-000034020000}"/>
    <cellStyle name="Note 17 2 2 2" xfId="566" xr:uid="{00000000-0005-0000-0000-000035020000}"/>
    <cellStyle name="Note 17 2 2 3" xfId="567" xr:uid="{00000000-0005-0000-0000-000036020000}"/>
    <cellStyle name="Note 17 2 3" xfId="568" xr:uid="{00000000-0005-0000-0000-000037020000}"/>
    <cellStyle name="Note 17 3" xfId="569" xr:uid="{00000000-0005-0000-0000-000038020000}"/>
    <cellStyle name="Note 17 3 2" xfId="570" xr:uid="{00000000-0005-0000-0000-000039020000}"/>
    <cellStyle name="Note 17 3 2 2" xfId="571" xr:uid="{00000000-0005-0000-0000-00003A020000}"/>
    <cellStyle name="Note 17 3 2 3" xfId="572" xr:uid="{00000000-0005-0000-0000-00003B020000}"/>
    <cellStyle name="Note 17 3 3" xfId="573" xr:uid="{00000000-0005-0000-0000-00003C020000}"/>
    <cellStyle name="Note 17 4" xfId="574" xr:uid="{00000000-0005-0000-0000-00003D020000}"/>
    <cellStyle name="Note 17 4 2" xfId="575" xr:uid="{00000000-0005-0000-0000-00003E020000}"/>
    <cellStyle name="Note 17 4 3" xfId="576" xr:uid="{00000000-0005-0000-0000-00003F020000}"/>
    <cellStyle name="Note 17 5" xfId="577" xr:uid="{00000000-0005-0000-0000-000040020000}"/>
    <cellStyle name="Note 18" xfId="578" xr:uid="{00000000-0005-0000-0000-000041020000}"/>
    <cellStyle name="Note 18 2" xfId="579" xr:uid="{00000000-0005-0000-0000-000042020000}"/>
    <cellStyle name="Note 18 2 2" xfId="580" xr:uid="{00000000-0005-0000-0000-000043020000}"/>
    <cellStyle name="Note 18 2 2 2" xfId="581" xr:uid="{00000000-0005-0000-0000-000044020000}"/>
    <cellStyle name="Note 18 2 2 3" xfId="582" xr:uid="{00000000-0005-0000-0000-000045020000}"/>
    <cellStyle name="Note 18 2 3" xfId="583" xr:uid="{00000000-0005-0000-0000-000046020000}"/>
    <cellStyle name="Note 18 3" xfId="584" xr:uid="{00000000-0005-0000-0000-000047020000}"/>
    <cellStyle name="Note 18 3 2" xfId="585" xr:uid="{00000000-0005-0000-0000-000048020000}"/>
    <cellStyle name="Note 18 3 2 2" xfId="586" xr:uid="{00000000-0005-0000-0000-000049020000}"/>
    <cellStyle name="Note 18 3 2 3" xfId="587" xr:uid="{00000000-0005-0000-0000-00004A020000}"/>
    <cellStyle name="Note 18 3 3" xfId="588" xr:uid="{00000000-0005-0000-0000-00004B020000}"/>
    <cellStyle name="Note 18 4" xfId="589" xr:uid="{00000000-0005-0000-0000-00004C020000}"/>
    <cellStyle name="Note 18 4 2" xfId="590" xr:uid="{00000000-0005-0000-0000-00004D020000}"/>
    <cellStyle name="Note 18 4 3" xfId="591" xr:uid="{00000000-0005-0000-0000-00004E020000}"/>
    <cellStyle name="Note 18 5" xfId="592" xr:uid="{00000000-0005-0000-0000-00004F020000}"/>
    <cellStyle name="Note 19" xfId="593" xr:uid="{00000000-0005-0000-0000-000050020000}"/>
    <cellStyle name="Note 19 2" xfId="594" xr:uid="{00000000-0005-0000-0000-000051020000}"/>
    <cellStyle name="Note 19 2 2" xfId="595" xr:uid="{00000000-0005-0000-0000-000052020000}"/>
    <cellStyle name="Note 19 2 2 2" xfId="596" xr:uid="{00000000-0005-0000-0000-000053020000}"/>
    <cellStyle name="Note 19 2 2 3" xfId="597" xr:uid="{00000000-0005-0000-0000-000054020000}"/>
    <cellStyle name="Note 19 2 3" xfId="598" xr:uid="{00000000-0005-0000-0000-000055020000}"/>
    <cellStyle name="Note 19 3" xfId="599" xr:uid="{00000000-0005-0000-0000-000056020000}"/>
    <cellStyle name="Note 19 3 2" xfId="600" xr:uid="{00000000-0005-0000-0000-000057020000}"/>
    <cellStyle name="Note 19 3 2 2" xfId="601" xr:uid="{00000000-0005-0000-0000-000058020000}"/>
    <cellStyle name="Note 19 3 2 3" xfId="602" xr:uid="{00000000-0005-0000-0000-000059020000}"/>
    <cellStyle name="Note 19 3 3" xfId="603" xr:uid="{00000000-0005-0000-0000-00005A020000}"/>
    <cellStyle name="Note 19 4" xfId="604" xr:uid="{00000000-0005-0000-0000-00005B020000}"/>
    <cellStyle name="Note 19 4 2" xfId="605" xr:uid="{00000000-0005-0000-0000-00005C020000}"/>
    <cellStyle name="Note 19 4 3" xfId="606" xr:uid="{00000000-0005-0000-0000-00005D020000}"/>
    <cellStyle name="Note 19 5" xfId="607" xr:uid="{00000000-0005-0000-0000-00005E020000}"/>
    <cellStyle name="Note 2" xfId="608" xr:uid="{00000000-0005-0000-0000-00005F020000}"/>
    <cellStyle name="Note 2 2" xfId="609" xr:uid="{00000000-0005-0000-0000-000060020000}"/>
    <cellStyle name="Note 2 2 2" xfId="610" xr:uid="{00000000-0005-0000-0000-000061020000}"/>
    <cellStyle name="Note 2 2 3" xfId="611" xr:uid="{00000000-0005-0000-0000-000062020000}"/>
    <cellStyle name="Note 2 2 3 2" xfId="612" xr:uid="{00000000-0005-0000-0000-000063020000}"/>
    <cellStyle name="Note 2 2 3 3" xfId="613" xr:uid="{00000000-0005-0000-0000-000064020000}"/>
    <cellStyle name="Note 2 2 3 4" xfId="614" xr:uid="{00000000-0005-0000-0000-000065020000}"/>
    <cellStyle name="Note 2 2 3 4 2" xfId="615" xr:uid="{00000000-0005-0000-0000-000066020000}"/>
    <cellStyle name="Note 2 2 3 5" xfId="616" xr:uid="{00000000-0005-0000-0000-000067020000}"/>
    <cellStyle name="Note 2 2 4" xfId="617" xr:uid="{00000000-0005-0000-0000-000068020000}"/>
    <cellStyle name="Note 2 2 4 2" xfId="618" xr:uid="{00000000-0005-0000-0000-000069020000}"/>
    <cellStyle name="Note 2 2 5" xfId="619" xr:uid="{00000000-0005-0000-0000-00006A020000}"/>
    <cellStyle name="Note 2 3" xfId="620" xr:uid="{00000000-0005-0000-0000-00006B020000}"/>
    <cellStyle name="Note 2 3 2" xfId="621" xr:uid="{00000000-0005-0000-0000-00006C020000}"/>
    <cellStyle name="Note 2 3 2 2" xfId="622" xr:uid="{00000000-0005-0000-0000-00006D020000}"/>
    <cellStyle name="Note 2 3 2 3" xfId="623" xr:uid="{00000000-0005-0000-0000-00006E020000}"/>
    <cellStyle name="Note 2 3 3" xfId="624" xr:uid="{00000000-0005-0000-0000-00006F020000}"/>
    <cellStyle name="Note 2 3 3 2" xfId="625" xr:uid="{00000000-0005-0000-0000-000070020000}"/>
    <cellStyle name="Note 2 3 3 2 2" xfId="626" xr:uid="{00000000-0005-0000-0000-000071020000}"/>
    <cellStyle name="Note 2 3 3 2 3" xfId="627" xr:uid="{00000000-0005-0000-0000-000072020000}"/>
    <cellStyle name="Note 2 3 3 3" xfId="628" xr:uid="{00000000-0005-0000-0000-000073020000}"/>
    <cellStyle name="Note 2 3 4" xfId="629" xr:uid="{00000000-0005-0000-0000-000074020000}"/>
    <cellStyle name="Note 2 3 4 2" xfId="630" xr:uid="{00000000-0005-0000-0000-000075020000}"/>
    <cellStyle name="Note 2 4" xfId="631" xr:uid="{00000000-0005-0000-0000-000076020000}"/>
    <cellStyle name="Note 2 4 2" xfId="632" xr:uid="{00000000-0005-0000-0000-000077020000}"/>
    <cellStyle name="Note 2 4 3" xfId="633" xr:uid="{00000000-0005-0000-0000-000078020000}"/>
    <cellStyle name="Note 2 4 4" xfId="634" xr:uid="{00000000-0005-0000-0000-000079020000}"/>
    <cellStyle name="Note 2 4 4 2" xfId="635" xr:uid="{00000000-0005-0000-0000-00007A020000}"/>
    <cellStyle name="Note 2 4 5" xfId="636" xr:uid="{00000000-0005-0000-0000-00007B020000}"/>
    <cellStyle name="Note 2 5" xfId="637" xr:uid="{00000000-0005-0000-0000-00007C020000}"/>
    <cellStyle name="Note 2 5 2" xfId="638" xr:uid="{00000000-0005-0000-0000-00007D020000}"/>
    <cellStyle name="Note 2 6" xfId="639" xr:uid="{00000000-0005-0000-0000-00007E020000}"/>
    <cellStyle name="Note 20" xfId="640" xr:uid="{00000000-0005-0000-0000-00007F020000}"/>
    <cellStyle name="Note 20 2" xfId="641" xr:uid="{00000000-0005-0000-0000-000080020000}"/>
    <cellStyle name="Note 20 2 2" xfId="642" xr:uid="{00000000-0005-0000-0000-000081020000}"/>
    <cellStyle name="Note 20 2 2 2" xfId="643" xr:uid="{00000000-0005-0000-0000-000082020000}"/>
    <cellStyle name="Note 20 2 2 3" xfId="644" xr:uid="{00000000-0005-0000-0000-000083020000}"/>
    <cellStyle name="Note 20 2 3" xfId="645" xr:uid="{00000000-0005-0000-0000-000084020000}"/>
    <cellStyle name="Note 20 3" xfId="646" xr:uid="{00000000-0005-0000-0000-000085020000}"/>
    <cellStyle name="Note 20 3 2" xfId="647" xr:uid="{00000000-0005-0000-0000-000086020000}"/>
    <cellStyle name="Note 20 3 2 2" xfId="648" xr:uid="{00000000-0005-0000-0000-000087020000}"/>
    <cellStyle name="Note 20 3 2 3" xfId="649" xr:uid="{00000000-0005-0000-0000-000088020000}"/>
    <cellStyle name="Note 20 3 3" xfId="650" xr:uid="{00000000-0005-0000-0000-000089020000}"/>
    <cellStyle name="Note 20 4" xfId="651" xr:uid="{00000000-0005-0000-0000-00008A020000}"/>
    <cellStyle name="Note 20 4 2" xfId="652" xr:uid="{00000000-0005-0000-0000-00008B020000}"/>
    <cellStyle name="Note 20 4 3" xfId="653" xr:uid="{00000000-0005-0000-0000-00008C020000}"/>
    <cellStyle name="Note 20 5" xfId="654" xr:uid="{00000000-0005-0000-0000-00008D020000}"/>
    <cellStyle name="Note 21" xfId="655" xr:uid="{00000000-0005-0000-0000-00008E020000}"/>
    <cellStyle name="Note 21 2" xfId="656" xr:uid="{00000000-0005-0000-0000-00008F020000}"/>
    <cellStyle name="Note 21 2 2" xfId="657" xr:uid="{00000000-0005-0000-0000-000090020000}"/>
    <cellStyle name="Note 21 2 2 2" xfId="658" xr:uid="{00000000-0005-0000-0000-000091020000}"/>
    <cellStyle name="Note 21 2 2 3" xfId="659" xr:uid="{00000000-0005-0000-0000-000092020000}"/>
    <cellStyle name="Note 21 2 3" xfId="660" xr:uid="{00000000-0005-0000-0000-000093020000}"/>
    <cellStyle name="Note 21 3" xfId="661" xr:uid="{00000000-0005-0000-0000-000094020000}"/>
    <cellStyle name="Note 21 3 2" xfId="662" xr:uid="{00000000-0005-0000-0000-000095020000}"/>
    <cellStyle name="Note 21 3 2 2" xfId="663" xr:uid="{00000000-0005-0000-0000-000096020000}"/>
    <cellStyle name="Note 21 3 2 3" xfId="664" xr:uid="{00000000-0005-0000-0000-000097020000}"/>
    <cellStyle name="Note 21 3 3" xfId="665" xr:uid="{00000000-0005-0000-0000-000098020000}"/>
    <cellStyle name="Note 21 4" xfId="666" xr:uid="{00000000-0005-0000-0000-000099020000}"/>
    <cellStyle name="Note 21 4 2" xfId="667" xr:uid="{00000000-0005-0000-0000-00009A020000}"/>
    <cellStyle name="Note 21 4 3" xfId="668" xr:uid="{00000000-0005-0000-0000-00009B020000}"/>
    <cellStyle name="Note 21 5" xfId="669" xr:uid="{00000000-0005-0000-0000-00009C020000}"/>
    <cellStyle name="Note 22" xfId="670" xr:uid="{00000000-0005-0000-0000-00009D020000}"/>
    <cellStyle name="Note 22 2" xfId="671" xr:uid="{00000000-0005-0000-0000-00009E020000}"/>
    <cellStyle name="Note 22 2 2" xfId="672" xr:uid="{00000000-0005-0000-0000-00009F020000}"/>
    <cellStyle name="Note 22 2 2 2" xfId="673" xr:uid="{00000000-0005-0000-0000-0000A0020000}"/>
    <cellStyle name="Note 22 2 2 3" xfId="674" xr:uid="{00000000-0005-0000-0000-0000A1020000}"/>
    <cellStyle name="Note 22 2 3" xfId="675" xr:uid="{00000000-0005-0000-0000-0000A2020000}"/>
    <cellStyle name="Note 22 3" xfId="676" xr:uid="{00000000-0005-0000-0000-0000A3020000}"/>
    <cellStyle name="Note 22 3 2" xfId="677" xr:uid="{00000000-0005-0000-0000-0000A4020000}"/>
    <cellStyle name="Note 22 3 2 2" xfId="678" xr:uid="{00000000-0005-0000-0000-0000A5020000}"/>
    <cellStyle name="Note 22 3 2 3" xfId="679" xr:uid="{00000000-0005-0000-0000-0000A6020000}"/>
    <cellStyle name="Note 22 3 3" xfId="680" xr:uid="{00000000-0005-0000-0000-0000A7020000}"/>
    <cellStyle name="Note 22 4" xfId="681" xr:uid="{00000000-0005-0000-0000-0000A8020000}"/>
    <cellStyle name="Note 22 4 2" xfId="682" xr:uid="{00000000-0005-0000-0000-0000A9020000}"/>
    <cellStyle name="Note 22 4 3" xfId="683" xr:uid="{00000000-0005-0000-0000-0000AA020000}"/>
    <cellStyle name="Note 22 5" xfId="684" xr:uid="{00000000-0005-0000-0000-0000AB020000}"/>
    <cellStyle name="Note 23" xfId="685" xr:uid="{00000000-0005-0000-0000-0000AC020000}"/>
    <cellStyle name="Note 23 2" xfId="686" xr:uid="{00000000-0005-0000-0000-0000AD020000}"/>
    <cellStyle name="Note 23 2 2" xfId="687" xr:uid="{00000000-0005-0000-0000-0000AE020000}"/>
    <cellStyle name="Note 23 2 2 2" xfId="688" xr:uid="{00000000-0005-0000-0000-0000AF020000}"/>
    <cellStyle name="Note 23 2 2 3" xfId="689" xr:uid="{00000000-0005-0000-0000-0000B0020000}"/>
    <cellStyle name="Note 23 2 3" xfId="690" xr:uid="{00000000-0005-0000-0000-0000B1020000}"/>
    <cellStyle name="Note 23 3" xfId="691" xr:uid="{00000000-0005-0000-0000-0000B2020000}"/>
    <cellStyle name="Note 23 3 2" xfId="692" xr:uid="{00000000-0005-0000-0000-0000B3020000}"/>
    <cellStyle name="Note 23 3 2 2" xfId="693" xr:uid="{00000000-0005-0000-0000-0000B4020000}"/>
    <cellStyle name="Note 23 3 2 3" xfId="694" xr:uid="{00000000-0005-0000-0000-0000B5020000}"/>
    <cellStyle name="Note 23 3 3" xfId="695" xr:uid="{00000000-0005-0000-0000-0000B6020000}"/>
    <cellStyle name="Note 23 4" xfId="696" xr:uid="{00000000-0005-0000-0000-0000B7020000}"/>
    <cellStyle name="Note 23 4 2" xfId="697" xr:uid="{00000000-0005-0000-0000-0000B8020000}"/>
    <cellStyle name="Note 23 4 3" xfId="698" xr:uid="{00000000-0005-0000-0000-0000B9020000}"/>
    <cellStyle name="Note 23 5" xfId="699" xr:uid="{00000000-0005-0000-0000-0000BA020000}"/>
    <cellStyle name="Note 24" xfId="700" xr:uid="{00000000-0005-0000-0000-0000BB020000}"/>
    <cellStyle name="Note 24 2" xfId="701" xr:uid="{00000000-0005-0000-0000-0000BC020000}"/>
    <cellStyle name="Note 24 2 2" xfId="702" xr:uid="{00000000-0005-0000-0000-0000BD020000}"/>
    <cellStyle name="Note 24 2 2 2" xfId="703" xr:uid="{00000000-0005-0000-0000-0000BE020000}"/>
    <cellStyle name="Note 24 2 2 3" xfId="704" xr:uid="{00000000-0005-0000-0000-0000BF020000}"/>
    <cellStyle name="Note 24 2 3" xfId="705" xr:uid="{00000000-0005-0000-0000-0000C0020000}"/>
    <cellStyle name="Note 24 3" xfId="706" xr:uid="{00000000-0005-0000-0000-0000C1020000}"/>
    <cellStyle name="Note 24 3 2" xfId="707" xr:uid="{00000000-0005-0000-0000-0000C2020000}"/>
    <cellStyle name="Note 24 3 2 2" xfId="708" xr:uid="{00000000-0005-0000-0000-0000C3020000}"/>
    <cellStyle name="Note 24 3 2 3" xfId="709" xr:uid="{00000000-0005-0000-0000-0000C4020000}"/>
    <cellStyle name="Note 24 3 3" xfId="710" xr:uid="{00000000-0005-0000-0000-0000C5020000}"/>
    <cellStyle name="Note 24 4" xfId="711" xr:uid="{00000000-0005-0000-0000-0000C6020000}"/>
    <cellStyle name="Note 24 4 2" xfId="712" xr:uid="{00000000-0005-0000-0000-0000C7020000}"/>
    <cellStyle name="Note 24 4 3" xfId="713" xr:uid="{00000000-0005-0000-0000-0000C8020000}"/>
    <cellStyle name="Note 24 5" xfId="714" xr:uid="{00000000-0005-0000-0000-0000C9020000}"/>
    <cellStyle name="Note 25" xfId="715" xr:uid="{00000000-0005-0000-0000-0000CA020000}"/>
    <cellStyle name="Note 25 2" xfId="716" xr:uid="{00000000-0005-0000-0000-0000CB020000}"/>
    <cellStyle name="Note 25 2 2" xfId="717" xr:uid="{00000000-0005-0000-0000-0000CC020000}"/>
    <cellStyle name="Note 25 2 2 2" xfId="718" xr:uid="{00000000-0005-0000-0000-0000CD020000}"/>
    <cellStyle name="Note 25 2 2 3" xfId="719" xr:uid="{00000000-0005-0000-0000-0000CE020000}"/>
    <cellStyle name="Note 25 2 3" xfId="720" xr:uid="{00000000-0005-0000-0000-0000CF020000}"/>
    <cellStyle name="Note 25 3" xfId="721" xr:uid="{00000000-0005-0000-0000-0000D0020000}"/>
    <cellStyle name="Note 25 3 2" xfId="722" xr:uid="{00000000-0005-0000-0000-0000D1020000}"/>
    <cellStyle name="Note 25 3 2 2" xfId="723" xr:uid="{00000000-0005-0000-0000-0000D2020000}"/>
    <cellStyle name="Note 25 3 2 3" xfId="724" xr:uid="{00000000-0005-0000-0000-0000D3020000}"/>
    <cellStyle name="Note 25 3 3" xfId="725" xr:uid="{00000000-0005-0000-0000-0000D4020000}"/>
    <cellStyle name="Note 25 4" xfId="726" xr:uid="{00000000-0005-0000-0000-0000D5020000}"/>
    <cellStyle name="Note 25 4 2" xfId="727" xr:uid="{00000000-0005-0000-0000-0000D6020000}"/>
    <cellStyle name="Note 25 4 3" xfId="728" xr:uid="{00000000-0005-0000-0000-0000D7020000}"/>
    <cellStyle name="Note 25 5" xfId="729" xr:uid="{00000000-0005-0000-0000-0000D8020000}"/>
    <cellStyle name="Note 26" xfId="730" xr:uid="{00000000-0005-0000-0000-0000D9020000}"/>
    <cellStyle name="Note 26 2" xfId="731" xr:uid="{00000000-0005-0000-0000-0000DA020000}"/>
    <cellStyle name="Note 26 2 2" xfId="732" xr:uid="{00000000-0005-0000-0000-0000DB020000}"/>
    <cellStyle name="Note 26 2 2 2" xfId="733" xr:uid="{00000000-0005-0000-0000-0000DC020000}"/>
    <cellStyle name="Note 26 2 2 3" xfId="734" xr:uid="{00000000-0005-0000-0000-0000DD020000}"/>
    <cellStyle name="Note 26 2 3" xfId="735" xr:uid="{00000000-0005-0000-0000-0000DE020000}"/>
    <cellStyle name="Note 26 3" xfId="736" xr:uid="{00000000-0005-0000-0000-0000DF020000}"/>
    <cellStyle name="Note 26 3 2" xfId="737" xr:uid="{00000000-0005-0000-0000-0000E0020000}"/>
    <cellStyle name="Note 26 3 2 2" xfId="738" xr:uid="{00000000-0005-0000-0000-0000E1020000}"/>
    <cellStyle name="Note 26 3 2 3" xfId="739" xr:uid="{00000000-0005-0000-0000-0000E2020000}"/>
    <cellStyle name="Note 26 3 3" xfId="740" xr:uid="{00000000-0005-0000-0000-0000E3020000}"/>
    <cellStyle name="Note 26 4" xfId="741" xr:uid="{00000000-0005-0000-0000-0000E4020000}"/>
    <cellStyle name="Note 26 4 2" xfId="742" xr:uid="{00000000-0005-0000-0000-0000E5020000}"/>
    <cellStyle name="Note 26 4 3" xfId="743" xr:uid="{00000000-0005-0000-0000-0000E6020000}"/>
    <cellStyle name="Note 26 5" xfId="744" xr:uid="{00000000-0005-0000-0000-0000E7020000}"/>
    <cellStyle name="Note 27" xfId="745" xr:uid="{00000000-0005-0000-0000-0000E8020000}"/>
    <cellStyle name="Note 27 2" xfId="746" xr:uid="{00000000-0005-0000-0000-0000E9020000}"/>
    <cellStyle name="Note 27 2 2" xfId="747" xr:uid="{00000000-0005-0000-0000-0000EA020000}"/>
    <cellStyle name="Note 27 2 2 2" xfId="748" xr:uid="{00000000-0005-0000-0000-0000EB020000}"/>
    <cellStyle name="Note 27 2 2 3" xfId="749" xr:uid="{00000000-0005-0000-0000-0000EC020000}"/>
    <cellStyle name="Note 27 2 3" xfId="750" xr:uid="{00000000-0005-0000-0000-0000ED020000}"/>
    <cellStyle name="Note 27 3" xfId="751" xr:uid="{00000000-0005-0000-0000-0000EE020000}"/>
    <cellStyle name="Note 27 3 2" xfId="752" xr:uid="{00000000-0005-0000-0000-0000EF020000}"/>
    <cellStyle name="Note 27 3 2 2" xfId="753" xr:uid="{00000000-0005-0000-0000-0000F0020000}"/>
    <cellStyle name="Note 27 3 2 3" xfId="754" xr:uid="{00000000-0005-0000-0000-0000F1020000}"/>
    <cellStyle name="Note 27 3 3" xfId="755" xr:uid="{00000000-0005-0000-0000-0000F2020000}"/>
    <cellStyle name="Note 27 4" xfId="756" xr:uid="{00000000-0005-0000-0000-0000F3020000}"/>
    <cellStyle name="Note 27 4 2" xfId="757" xr:uid="{00000000-0005-0000-0000-0000F4020000}"/>
    <cellStyle name="Note 27 4 3" xfId="758" xr:uid="{00000000-0005-0000-0000-0000F5020000}"/>
    <cellStyle name="Note 27 5" xfId="759" xr:uid="{00000000-0005-0000-0000-0000F6020000}"/>
    <cellStyle name="Note 28" xfId="760" xr:uid="{00000000-0005-0000-0000-0000F7020000}"/>
    <cellStyle name="Note 28 2" xfId="761" xr:uid="{00000000-0005-0000-0000-0000F8020000}"/>
    <cellStyle name="Note 28 2 2" xfId="762" xr:uid="{00000000-0005-0000-0000-0000F9020000}"/>
    <cellStyle name="Note 28 2 2 2" xfId="763" xr:uid="{00000000-0005-0000-0000-0000FA020000}"/>
    <cellStyle name="Note 28 2 2 3" xfId="764" xr:uid="{00000000-0005-0000-0000-0000FB020000}"/>
    <cellStyle name="Note 28 2 3" xfId="765" xr:uid="{00000000-0005-0000-0000-0000FC020000}"/>
    <cellStyle name="Note 28 3" xfId="766" xr:uid="{00000000-0005-0000-0000-0000FD020000}"/>
    <cellStyle name="Note 28 3 2" xfId="767" xr:uid="{00000000-0005-0000-0000-0000FE020000}"/>
    <cellStyle name="Note 28 3 2 2" xfId="768" xr:uid="{00000000-0005-0000-0000-0000FF020000}"/>
    <cellStyle name="Note 28 3 2 3" xfId="769" xr:uid="{00000000-0005-0000-0000-000000030000}"/>
    <cellStyle name="Note 28 3 3" xfId="770" xr:uid="{00000000-0005-0000-0000-000001030000}"/>
    <cellStyle name="Note 28 4" xfId="771" xr:uid="{00000000-0005-0000-0000-000002030000}"/>
    <cellStyle name="Note 28 4 2" xfId="772" xr:uid="{00000000-0005-0000-0000-000003030000}"/>
    <cellStyle name="Note 28 4 3" xfId="773" xr:uid="{00000000-0005-0000-0000-000004030000}"/>
    <cellStyle name="Note 28 5" xfId="774" xr:uid="{00000000-0005-0000-0000-000005030000}"/>
    <cellStyle name="Note 29" xfId="775" xr:uid="{00000000-0005-0000-0000-000006030000}"/>
    <cellStyle name="Note 29 2" xfId="776" xr:uid="{00000000-0005-0000-0000-000007030000}"/>
    <cellStyle name="Note 29 2 2" xfId="777" xr:uid="{00000000-0005-0000-0000-000008030000}"/>
    <cellStyle name="Note 29 2 2 2" xfId="778" xr:uid="{00000000-0005-0000-0000-000009030000}"/>
    <cellStyle name="Note 29 2 2 3" xfId="779" xr:uid="{00000000-0005-0000-0000-00000A030000}"/>
    <cellStyle name="Note 29 2 3" xfId="780" xr:uid="{00000000-0005-0000-0000-00000B030000}"/>
    <cellStyle name="Note 29 3" xfId="781" xr:uid="{00000000-0005-0000-0000-00000C030000}"/>
    <cellStyle name="Note 29 3 2" xfId="782" xr:uid="{00000000-0005-0000-0000-00000D030000}"/>
    <cellStyle name="Note 29 3 2 2" xfId="783" xr:uid="{00000000-0005-0000-0000-00000E030000}"/>
    <cellStyle name="Note 29 3 2 3" xfId="784" xr:uid="{00000000-0005-0000-0000-00000F030000}"/>
    <cellStyle name="Note 29 3 3" xfId="785" xr:uid="{00000000-0005-0000-0000-000010030000}"/>
    <cellStyle name="Note 29 4" xfId="786" xr:uid="{00000000-0005-0000-0000-000011030000}"/>
    <cellStyle name="Note 29 4 2" xfId="787" xr:uid="{00000000-0005-0000-0000-000012030000}"/>
    <cellStyle name="Note 29 4 3" xfId="788" xr:uid="{00000000-0005-0000-0000-000013030000}"/>
    <cellStyle name="Note 29 5" xfId="789" xr:uid="{00000000-0005-0000-0000-000014030000}"/>
    <cellStyle name="Note 3" xfId="790" xr:uid="{00000000-0005-0000-0000-000015030000}"/>
    <cellStyle name="Note 3 2" xfId="791" xr:uid="{00000000-0005-0000-0000-000016030000}"/>
    <cellStyle name="Note 3 2 2" xfId="792" xr:uid="{00000000-0005-0000-0000-000017030000}"/>
    <cellStyle name="Note 3 2 3" xfId="793" xr:uid="{00000000-0005-0000-0000-000018030000}"/>
    <cellStyle name="Note 3 2 3 2" xfId="794" xr:uid="{00000000-0005-0000-0000-000019030000}"/>
    <cellStyle name="Note 3 2 3 3" xfId="795" xr:uid="{00000000-0005-0000-0000-00001A030000}"/>
    <cellStyle name="Note 3 2 3 4" xfId="796" xr:uid="{00000000-0005-0000-0000-00001B030000}"/>
    <cellStyle name="Note 3 2 3 4 2" xfId="797" xr:uid="{00000000-0005-0000-0000-00001C030000}"/>
    <cellStyle name="Note 3 2 3 5" xfId="798" xr:uid="{00000000-0005-0000-0000-00001D030000}"/>
    <cellStyle name="Note 3 2 4" xfId="799" xr:uid="{00000000-0005-0000-0000-00001E030000}"/>
    <cellStyle name="Note 3 2 4 2" xfId="800" xr:uid="{00000000-0005-0000-0000-00001F030000}"/>
    <cellStyle name="Note 3 2 5" xfId="801" xr:uid="{00000000-0005-0000-0000-000020030000}"/>
    <cellStyle name="Note 3 3" xfId="802" xr:uid="{00000000-0005-0000-0000-000021030000}"/>
    <cellStyle name="Note 3 3 2" xfId="803" xr:uid="{00000000-0005-0000-0000-000022030000}"/>
    <cellStyle name="Note 3 3 2 2" xfId="804" xr:uid="{00000000-0005-0000-0000-000023030000}"/>
    <cellStyle name="Note 3 3 2 3" xfId="805" xr:uid="{00000000-0005-0000-0000-000024030000}"/>
    <cellStyle name="Note 3 3 3" xfId="806" xr:uid="{00000000-0005-0000-0000-000025030000}"/>
    <cellStyle name="Note 3 3 3 2" xfId="807" xr:uid="{00000000-0005-0000-0000-000026030000}"/>
    <cellStyle name="Note 3 3 3 2 2" xfId="808" xr:uid="{00000000-0005-0000-0000-000027030000}"/>
    <cellStyle name="Note 3 3 3 2 3" xfId="809" xr:uid="{00000000-0005-0000-0000-000028030000}"/>
    <cellStyle name="Note 3 3 3 3" xfId="810" xr:uid="{00000000-0005-0000-0000-000029030000}"/>
    <cellStyle name="Note 3 3 4" xfId="811" xr:uid="{00000000-0005-0000-0000-00002A030000}"/>
    <cellStyle name="Note 3 3 4 2" xfId="812" xr:uid="{00000000-0005-0000-0000-00002B030000}"/>
    <cellStyle name="Note 3 4" xfId="813" xr:uid="{00000000-0005-0000-0000-00002C030000}"/>
    <cellStyle name="Note 3 4 2" xfId="814" xr:uid="{00000000-0005-0000-0000-00002D030000}"/>
    <cellStyle name="Note 3 4 3" xfId="815" xr:uid="{00000000-0005-0000-0000-00002E030000}"/>
    <cellStyle name="Note 3 4 4" xfId="816" xr:uid="{00000000-0005-0000-0000-00002F030000}"/>
    <cellStyle name="Note 3 4 4 2" xfId="817" xr:uid="{00000000-0005-0000-0000-000030030000}"/>
    <cellStyle name="Note 3 4 5" xfId="818" xr:uid="{00000000-0005-0000-0000-000031030000}"/>
    <cellStyle name="Note 3 5" xfId="819" xr:uid="{00000000-0005-0000-0000-000032030000}"/>
    <cellStyle name="Note 3 5 2" xfId="820" xr:uid="{00000000-0005-0000-0000-000033030000}"/>
    <cellStyle name="Note 3 6" xfId="821" xr:uid="{00000000-0005-0000-0000-000034030000}"/>
    <cellStyle name="Note 30" xfId="822" xr:uid="{00000000-0005-0000-0000-000035030000}"/>
    <cellStyle name="Note 30 2" xfId="823" xr:uid="{00000000-0005-0000-0000-000036030000}"/>
    <cellStyle name="Note 30 2 2" xfId="824" xr:uid="{00000000-0005-0000-0000-000037030000}"/>
    <cellStyle name="Note 30 2 2 2" xfId="825" xr:uid="{00000000-0005-0000-0000-000038030000}"/>
    <cellStyle name="Note 30 2 2 3" xfId="826" xr:uid="{00000000-0005-0000-0000-000039030000}"/>
    <cellStyle name="Note 30 2 3" xfId="827" xr:uid="{00000000-0005-0000-0000-00003A030000}"/>
    <cellStyle name="Note 30 3" xfId="828" xr:uid="{00000000-0005-0000-0000-00003B030000}"/>
    <cellStyle name="Note 30 3 2" xfId="829" xr:uid="{00000000-0005-0000-0000-00003C030000}"/>
    <cellStyle name="Note 30 3 2 2" xfId="830" xr:uid="{00000000-0005-0000-0000-00003D030000}"/>
    <cellStyle name="Note 30 3 2 3" xfId="831" xr:uid="{00000000-0005-0000-0000-00003E030000}"/>
    <cellStyle name="Note 30 3 3" xfId="832" xr:uid="{00000000-0005-0000-0000-00003F030000}"/>
    <cellStyle name="Note 30 4" xfId="833" xr:uid="{00000000-0005-0000-0000-000040030000}"/>
    <cellStyle name="Note 30 4 2" xfId="834" xr:uid="{00000000-0005-0000-0000-000041030000}"/>
    <cellStyle name="Note 30 4 3" xfId="835" xr:uid="{00000000-0005-0000-0000-000042030000}"/>
    <cellStyle name="Note 30 5" xfId="836" xr:uid="{00000000-0005-0000-0000-000043030000}"/>
    <cellStyle name="Note 31" xfId="837" xr:uid="{00000000-0005-0000-0000-000044030000}"/>
    <cellStyle name="Note 31 2" xfId="838" xr:uid="{00000000-0005-0000-0000-000045030000}"/>
    <cellStyle name="Note 31 2 2" xfId="839" xr:uid="{00000000-0005-0000-0000-000046030000}"/>
    <cellStyle name="Note 31 2 2 2" xfId="840" xr:uid="{00000000-0005-0000-0000-000047030000}"/>
    <cellStyle name="Note 31 2 2 3" xfId="841" xr:uid="{00000000-0005-0000-0000-000048030000}"/>
    <cellStyle name="Note 31 2 3" xfId="842" xr:uid="{00000000-0005-0000-0000-000049030000}"/>
    <cellStyle name="Note 31 3" xfId="843" xr:uid="{00000000-0005-0000-0000-00004A030000}"/>
    <cellStyle name="Note 31 3 2" xfId="844" xr:uid="{00000000-0005-0000-0000-00004B030000}"/>
    <cellStyle name="Note 31 3 2 2" xfId="845" xr:uid="{00000000-0005-0000-0000-00004C030000}"/>
    <cellStyle name="Note 31 3 2 3" xfId="846" xr:uid="{00000000-0005-0000-0000-00004D030000}"/>
    <cellStyle name="Note 31 3 3" xfId="847" xr:uid="{00000000-0005-0000-0000-00004E030000}"/>
    <cellStyle name="Note 31 4" xfId="848" xr:uid="{00000000-0005-0000-0000-00004F030000}"/>
    <cellStyle name="Note 31 4 2" xfId="849" xr:uid="{00000000-0005-0000-0000-000050030000}"/>
    <cellStyle name="Note 31 4 3" xfId="850" xr:uid="{00000000-0005-0000-0000-000051030000}"/>
    <cellStyle name="Note 31 5" xfId="851" xr:uid="{00000000-0005-0000-0000-000052030000}"/>
    <cellStyle name="Note 32" xfId="852" xr:uid="{00000000-0005-0000-0000-000053030000}"/>
    <cellStyle name="Note 32 2" xfId="853" xr:uid="{00000000-0005-0000-0000-000054030000}"/>
    <cellStyle name="Note 32 2 2" xfId="854" xr:uid="{00000000-0005-0000-0000-000055030000}"/>
    <cellStyle name="Note 32 2 2 2" xfId="855" xr:uid="{00000000-0005-0000-0000-000056030000}"/>
    <cellStyle name="Note 32 2 2 3" xfId="856" xr:uid="{00000000-0005-0000-0000-000057030000}"/>
    <cellStyle name="Note 32 2 3" xfId="857" xr:uid="{00000000-0005-0000-0000-000058030000}"/>
    <cellStyle name="Note 32 3" xfId="858" xr:uid="{00000000-0005-0000-0000-000059030000}"/>
    <cellStyle name="Note 32 3 2" xfId="859" xr:uid="{00000000-0005-0000-0000-00005A030000}"/>
    <cellStyle name="Note 32 3 2 2" xfId="860" xr:uid="{00000000-0005-0000-0000-00005B030000}"/>
    <cellStyle name="Note 32 3 2 3" xfId="861" xr:uid="{00000000-0005-0000-0000-00005C030000}"/>
    <cellStyle name="Note 32 3 3" xfId="862" xr:uid="{00000000-0005-0000-0000-00005D030000}"/>
    <cellStyle name="Note 32 4" xfId="863" xr:uid="{00000000-0005-0000-0000-00005E030000}"/>
    <cellStyle name="Note 32 4 2" xfId="864" xr:uid="{00000000-0005-0000-0000-00005F030000}"/>
    <cellStyle name="Note 32 4 3" xfId="865" xr:uid="{00000000-0005-0000-0000-000060030000}"/>
    <cellStyle name="Note 32 5" xfId="866" xr:uid="{00000000-0005-0000-0000-000061030000}"/>
    <cellStyle name="Note 33" xfId="867" xr:uid="{00000000-0005-0000-0000-000062030000}"/>
    <cellStyle name="Note 33 2" xfId="868" xr:uid="{00000000-0005-0000-0000-000063030000}"/>
    <cellStyle name="Note 33 2 2" xfId="869" xr:uid="{00000000-0005-0000-0000-000064030000}"/>
    <cellStyle name="Note 33 2 2 2" xfId="870" xr:uid="{00000000-0005-0000-0000-000065030000}"/>
    <cellStyle name="Note 33 2 2 3" xfId="871" xr:uid="{00000000-0005-0000-0000-000066030000}"/>
    <cellStyle name="Note 33 2 3" xfId="872" xr:uid="{00000000-0005-0000-0000-000067030000}"/>
    <cellStyle name="Note 33 3" xfId="873" xr:uid="{00000000-0005-0000-0000-000068030000}"/>
    <cellStyle name="Note 33 3 2" xfId="874" xr:uid="{00000000-0005-0000-0000-000069030000}"/>
    <cellStyle name="Note 33 3 2 2" xfId="875" xr:uid="{00000000-0005-0000-0000-00006A030000}"/>
    <cellStyle name="Note 33 3 2 3" xfId="876" xr:uid="{00000000-0005-0000-0000-00006B030000}"/>
    <cellStyle name="Note 33 3 3" xfId="877" xr:uid="{00000000-0005-0000-0000-00006C030000}"/>
    <cellStyle name="Note 33 4" xfId="878" xr:uid="{00000000-0005-0000-0000-00006D030000}"/>
    <cellStyle name="Note 33 4 2" xfId="879" xr:uid="{00000000-0005-0000-0000-00006E030000}"/>
    <cellStyle name="Note 33 4 3" xfId="880" xr:uid="{00000000-0005-0000-0000-00006F030000}"/>
    <cellStyle name="Note 33 5" xfId="881" xr:uid="{00000000-0005-0000-0000-000070030000}"/>
    <cellStyle name="Note 4" xfId="882" xr:uid="{00000000-0005-0000-0000-000071030000}"/>
    <cellStyle name="Note 4 2" xfId="883" xr:uid="{00000000-0005-0000-0000-000072030000}"/>
    <cellStyle name="Note 4 2 2" xfId="884" xr:uid="{00000000-0005-0000-0000-000073030000}"/>
    <cellStyle name="Note 4 2 2 2" xfId="885" xr:uid="{00000000-0005-0000-0000-000074030000}"/>
    <cellStyle name="Note 4 2 2 3" xfId="886" xr:uid="{00000000-0005-0000-0000-000075030000}"/>
    <cellStyle name="Note 4 2 3" xfId="887" xr:uid="{00000000-0005-0000-0000-000076030000}"/>
    <cellStyle name="Note 4 3" xfId="888" xr:uid="{00000000-0005-0000-0000-000077030000}"/>
    <cellStyle name="Note 4 3 2" xfId="889" xr:uid="{00000000-0005-0000-0000-000078030000}"/>
    <cellStyle name="Note 4 3 3" xfId="890" xr:uid="{00000000-0005-0000-0000-000079030000}"/>
    <cellStyle name="Note 4 4" xfId="891" xr:uid="{00000000-0005-0000-0000-00007A030000}"/>
    <cellStyle name="Note 5" xfId="892" xr:uid="{00000000-0005-0000-0000-00007B030000}"/>
    <cellStyle name="Note 5 2" xfId="893" xr:uid="{00000000-0005-0000-0000-00007C030000}"/>
    <cellStyle name="Note 5 2 2" xfId="894" xr:uid="{00000000-0005-0000-0000-00007D030000}"/>
    <cellStyle name="Note 5 2 2 2" xfId="895" xr:uid="{00000000-0005-0000-0000-00007E030000}"/>
    <cellStyle name="Note 5 2 2 3" xfId="896" xr:uid="{00000000-0005-0000-0000-00007F030000}"/>
    <cellStyle name="Note 5 2 3" xfId="897" xr:uid="{00000000-0005-0000-0000-000080030000}"/>
    <cellStyle name="Note 5 3" xfId="898" xr:uid="{00000000-0005-0000-0000-000081030000}"/>
    <cellStyle name="Note 5 3 2" xfId="899" xr:uid="{00000000-0005-0000-0000-000082030000}"/>
    <cellStyle name="Note 5 3 2 2" xfId="900" xr:uid="{00000000-0005-0000-0000-000083030000}"/>
    <cellStyle name="Note 5 3 2 3" xfId="901" xr:uid="{00000000-0005-0000-0000-000084030000}"/>
    <cellStyle name="Note 5 3 3" xfId="902" xr:uid="{00000000-0005-0000-0000-000085030000}"/>
    <cellStyle name="Note 5 4" xfId="903" xr:uid="{00000000-0005-0000-0000-000086030000}"/>
    <cellStyle name="Note 5 4 2" xfId="904" xr:uid="{00000000-0005-0000-0000-000087030000}"/>
    <cellStyle name="Note 5 4 3" xfId="905" xr:uid="{00000000-0005-0000-0000-000088030000}"/>
    <cellStyle name="Note 5 5" xfId="906" xr:uid="{00000000-0005-0000-0000-000089030000}"/>
    <cellStyle name="Note 6" xfId="907" xr:uid="{00000000-0005-0000-0000-00008A030000}"/>
    <cellStyle name="Note 6 2" xfId="908" xr:uid="{00000000-0005-0000-0000-00008B030000}"/>
    <cellStyle name="Note 6 2 2" xfId="909" xr:uid="{00000000-0005-0000-0000-00008C030000}"/>
    <cellStyle name="Note 6 2 2 2" xfId="910" xr:uid="{00000000-0005-0000-0000-00008D030000}"/>
    <cellStyle name="Note 6 2 2 3" xfId="911" xr:uid="{00000000-0005-0000-0000-00008E030000}"/>
    <cellStyle name="Note 6 2 3" xfId="912" xr:uid="{00000000-0005-0000-0000-00008F030000}"/>
    <cellStyle name="Note 6 3" xfId="913" xr:uid="{00000000-0005-0000-0000-000090030000}"/>
    <cellStyle name="Note 6 3 2" xfId="914" xr:uid="{00000000-0005-0000-0000-000091030000}"/>
    <cellStyle name="Note 6 3 2 2" xfId="915" xr:uid="{00000000-0005-0000-0000-000092030000}"/>
    <cellStyle name="Note 6 3 2 3" xfId="916" xr:uid="{00000000-0005-0000-0000-000093030000}"/>
    <cellStyle name="Note 6 3 3" xfId="917" xr:uid="{00000000-0005-0000-0000-000094030000}"/>
    <cellStyle name="Note 6 4" xfId="918" xr:uid="{00000000-0005-0000-0000-000095030000}"/>
    <cellStyle name="Note 6 4 2" xfId="919" xr:uid="{00000000-0005-0000-0000-000096030000}"/>
    <cellStyle name="Note 6 4 3" xfId="920" xr:uid="{00000000-0005-0000-0000-000097030000}"/>
    <cellStyle name="Note 6 5" xfId="921" xr:uid="{00000000-0005-0000-0000-000098030000}"/>
    <cellStyle name="Note 7" xfId="922" xr:uid="{00000000-0005-0000-0000-000099030000}"/>
    <cellStyle name="Note 7 2" xfId="923" xr:uid="{00000000-0005-0000-0000-00009A030000}"/>
    <cellStyle name="Note 7 2 2" xfId="924" xr:uid="{00000000-0005-0000-0000-00009B030000}"/>
    <cellStyle name="Note 7 2 2 2" xfId="925" xr:uid="{00000000-0005-0000-0000-00009C030000}"/>
    <cellStyle name="Note 7 2 2 3" xfId="926" xr:uid="{00000000-0005-0000-0000-00009D030000}"/>
    <cellStyle name="Note 7 2 3" xfId="927" xr:uid="{00000000-0005-0000-0000-00009E030000}"/>
    <cellStyle name="Note 7 3" xfId="928" xr:uid="{00000000-0005-0000-0000-00009F030000}"/>
    <cellStyle name="Note 7 3 2" xfId="929" xr:uid="{00000000-0005-0000-0000-0000A0030000}"/>
    <cellStyle name="Note 7 3 2 2" xfId="930" xr:uid="{00000000-0005-0000-0000-0000A1030000}"/>
    <cellStyle name="Note 7 3 2 3" xfId="931" xr:uid="{00000000-0005-0000-0000-0000A2030000}"/>
    <cellStyle name="Note 7 3 3" xfId="932" xr:uid="{00000000-0005-0000-0000-0000A3030000}"/>
    <cellStyle name="Note 7 4" xfId="933" xr:uid="{00000000-0005-0000-0000-0000A4030000}"/>
    <cellStyle name="Note 7 4 2" xfId="934" xr:uid="{00000000-0005-0000-0000-0000A5030000}"/>
    <cellStyle name="Note 7 4 3" xfId="935" xr:uid="{00000000-0005-0000-0000-0000A6030000}"/>
    <cellStyle name="Note 7 5" xfId="936" xr:uid="{00000000-0005-0000-0000-0000A7030000}"/>
    <cellStyle name="Note 8" xfId="937" xr:uid="{00000000-0005-0000-0000-0000A8030000}"/>
    <cellStyle name="Note 8 2" xfId="938" xr:uid="{00000000-0005-0000-0000-0000A9030000}"/>
    <cellStyle name="Note 8 2 2" xfId="939" xr:uid="{00000000-0005-0000-0000-0000AA030000}"/>
    <cellStyle name="Note 8 2 2 2" xfId="940" xr:uid="{00000000-0005-0000-0000-0000AB030000}"/>
    <cellStyle name="Note 8 2 2 3" xfId="941" xr:uid="{00000000-0005-0000-0000-0000AC030000}"/>
    <cellStyle name="Note 8 2 3" xfId="942" xr:uid="{00000000-0005-0000-0000-0000AD030000}"/>
    <cellStyle name="Note 8 3" xfId="943" xr:uid="{00000000-0005-0000-0000-0000AE030000}"/>
    <cellStyle name="Note 8 3 2" xfId="944" xr:uid="{00000000-0005-0000-0000-0000AF030000}"/>
    <cellStyle name="Note 8 3 2 2" xfId="945" xr:uid="{00000000-0005-0000-0000-0000B0030000}"/>
    <cellStyle name="Note 8 3 2 3" xfId="946" xr:uid="{00000000-0005-0000-0000-0000B1030000}"/>
    <cellStyle name="Note 8 3 3" xfId="947" xr:uid="{00000000-0005-0000-0000-0000B2030000}"/>
    <cellStyle name="Note 8 4" xfId="948" xr:uid="{00000000-0005-0000-0000-0000B3030000}"/>
    <cellStyle name="Note 8 4 2" xfId="949" xr:uid="{00000000-0005-0000-0000-0000B4030000}"/>
    <cellStyle name="Note 8 4 3" xfId="950" xr:uid="{00000000-0005-0000-0000-0000B5030000}"/>
    <cellStyle name="Note 8 5" xfId="951" xr:uid="{00000000-0005-0000-0000-0000B6030000}"/>
    <cellStyle name="Note 9" xfId="952" xr:uid="{00000000-0005-0000-0000-0000B7030000}"/>
    <cellStyle name="Note 9 2" xfId="953" xr:uid="{00000000-0005-0000-0000-0000B8030000}"/>
    <cellStyle name="Note 9 2 2" xfId="954" xr:uid="{00000000-0005-0000-0000-0000B9030000}"/>
    <cellStyle name="Note 9 2 2 2" xfId="955" xr:uid="{00000000-0005-0000-0000-0000BA030000}"/>
    <cellStyle name="Note 9 2 2 3" xfId="956" xr:uid="{00000000-0005-0000-0000-0000BB030000}"/>
    <cellStyle name="Note 9 2 3" xfId="957" xr:uid="{00000000-0005-0000-0000-0000BC030000}"/>
    <cellStyle name="Note 9 3" xfId="958" xr:uid="{00000000-0005-0000-0000-0000BD030000}"/>
    <cellStyle name="Note 9 3 2" xfId="959" xr:uid="{00000000-0005-0000-0000-0000BE030000}"/>
    <cellStyle name="Note 9 3 2 2" xfId="960" xr:uid="{00000000-0005-0000-0000-0000BF030000}"/>
    <cellStyle name="Note 9 3 2 3" xfId="961" xr:uid="{00000000-0005-0000-0000-0000C0030000}"/>
    <cellStyle name="Note 9 3 3" xfId="962" xr:uid="{00000000-0005-0000-0000-0000C1030000}"/>
    <cellStyle name="Note 9 4" xfId="963" xr:uid="{00000000-0005-0000-0000-0000C2030000}"/>
    <cellStyle name="Note 9 4 2" xfId="964" xr:uid="{00000000-0005-0000-0000-0000C3030000}"/>
    <cellStyle name="Note 9 4 3" xfId="965" xr:uid="{00000000-0005-0000-0000-0000C4030000}"/>
    <cellStyle name="Note 9 5" xfId="966" xr:uid="{00000000-0005-0000-0000-0000C5030000}"/>
    <cellStyle name="Output" xfId="12" builtinId="21" customBuiltin="1"/>
    <cellStyle name="Percent" xfId="969" builtinId="5"/>
    <cellStyle name="RSE" xfId="970" xr:uid="{00000000-0005-0000-0000-0000C8030000}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Figure1.1!$E$1</c:f>
              <c:strCache>
                <c:ptCount val="1"/>
                <c:pt idx="0">
                  <c:v>Recessions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Figure1.1!$E$2:$E$48</c:f>
              <c:numCache>
                <c:formatCode>General</c:formatCode>
                <c:ptCount val="47"/>
                <c:pt idx="2">
                  <c:v>2500</c:v>
                </c:pt>
                <c:pt idx="6">
                  <c:v>2500</c:v>
                </c:pt>
                <c:pt idx="7">
                  <c:v>2500</c:v>
                </c:pt>
                <c:pt idx="12">
                  <c:v>2500</c:v>
                </c:pt>
                <c:pt idx="14">
                  <c:v>2500</c:v>
                </c:pt>
                <c:pt idx="23">
                  <c:v>2500</c:v>
                </c:pt>
                <c:pt idx="33">
                  <c:v>2500</c:v>
                </c:pt>
                <c:pt idx="40">
                  <c:v>2500</c:v>
                </c:pt>
                <c:pt idx="41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8-44D2-A370-3811C6EF3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2032362160"/>
        <c:axId val="-2003547440"/>
      </c:barChart>
      <c:lineChart>
        <c:grouping val="standard"/>
        <c:varyColors val="0"/>
        <c:ser>
          <c:idx val="0"/>
          <c:order val="0"/>
          <c:tx>
            <c:strRef>
              <c:f>Figure1.1!$B$1</c:f>
              <c:strCache>
                <c:ptCount val="1"/>
                <c:pt idx="0">
                  <c:v>Permits</c:v>
                </c:pt>
              </c:strCache>
            </c:strRef>
          </c:tx>
          <c:cat>
            <c:numRef>
              <c:f>Figure1.1!$A$2:$A$48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Figure1.1!$B$2:$B$48</c:f>
              <c:numCache>
                <c:formatCode>General</c:formatCode>
                <c:ptCount val="47"/>
                <c:pt idx="0">
                  <c:v>1348.75</c:v>
                </c:pt>
                <c:pt idx="1">
                  <c:v>1327.5</c:v>
                </c:pt>
                <c:pt idx="2">
                  <c:v>1346.92</c:v>
                </c:pt>
                <c:pt idx="3">
                  <c:v>1909.75</c:v>
                </c:pt>
                <c:pt idx="4">
                  <c:v>2229.92</c:v>
                </c:pt>
                <c:pt idx="5">
                  <c:v>1823.5</c:v>
                </c:pt>
                <c:pt idx="6">
                  <c:v>1070.33</c:v>
                </c:pt>
                <c:pt idx="7">
                  <c:v>938.75</c:v>
                </c:pt>
                <c:pt idx="8">
                  <c:v>1297.08</c:v>
                </c:pt>
                <c:pt idx="9">
                  <c:v>1682.5</c:v>
                </c:pt>
                <c:pt idx="10">
                  <c:v>1799.5</c:v>
                </c:pt>
                <c:pt idx="11">
                  <c:v>1530.67</c:v>
                </c:pt>
                <c:pt idx="12">
                  <c:v>1196.83</c:v>
                </c:pt>
                <c:pt idx="13">
                  <c:v>990.67</c:v>
                </c:pt>
                <c:pt idx="14">
                  <c:v>999</c:v>
                </c:pt>
                <c:pt idx="15">
                  <c:v>1623.33</c:v>
                </c:pt>
                <c:pt idx="16">
                  <c:v>1689.67</c:v>
                </c:pt>
                <c:pt idx="17">
                  <c:v>1732.33</c:v>
                </c:pt>
                <c:pt idx="18">
                  <c:v>1771.08</c:v>
                </c:pt>
                <c:pt idx="19">
                  <c:v>1541.33</c:v>
                </c:pt>
                <c:pt idx="20">
                  <c:v>1452.08</c:v>
                </c:pt>
                <c:pt idx="21">
                  <c:v>1350.33</c:v>
                </c:pt>
                <c:pt idx="22">
                  <c:v>1123.67</c:v>
                </c:pt>
                <c:pt idx="23">
                  <c:v>945.67</c:v>
                </c:pt>
                <c:pt idx="24">
                  <c:v>1098</c:v>
                </c:pt>
                <c:pt idx="25">
                  <c:v>1207.25</c:v>
                </c:pt>
                <c:pt idx="26">
                  <c:v>1366.92</c:v>
                </c:pt>
                <c:pt idx="27">
                  <c:v>1335.83</c:v>
                </c:pt>
                <c:pt idx="28">
                  <c:v>1419.08</c:v>
                </c:pt>
                <c:pt idx="29">
                  <c:v>1442.25</c:v>
                </c:pt>
                <c:pt idx="30">
                  <c:v>1619.42</c:v>
                </c:pt>
                <c:pt idx="31">
                  <c:v>1663.92</c:v>
                </c:pt>
                <c:pt idx="32">
                  <c:v>1598.33</c:v>
                </c:pt>
                <c:pt idx="33">
                  <c:v>1637.17</c:v>
                </c:pt>
                <c:pt idx="34">
                  <c:v>1749</c:v>
                </c:pt>
                <c:pt idx="35">
                  <c:v>1888.42</c:v>
                </c:pt>
                <c:pt idx="36">
                  <c:v>2057.58</c:v>
                </c:pt>
                <c:pt idx="37">
                  <c:v>2160.08</c:v>
                </c:pt>
                <c:pt idx="38">
                  <c:v>1843.67</c:v>
                </c:pt>
                <c:pt idx="39">
                  <c:v>1391.5</c:v>
                </c:pt>
                <c:pt idx="40">
                  <c:v>895.83</c:v>
                </c:pt>
                <c:pt idx="41">
                  <c:v>582</c:v>
                </c:pt>
                <c:pt idx="42">
                  <c:v>603.66999999999996</c:v>
                </c:pt>
                <c:pt idx="43">
                  <c:v>624</c:v>
                </c:pt>
                <c:pt idx="44">
                  <c:v>828.75</c:v>
                </c:pt>
                <c:pt idx="45">
                  <c:v>987.25</c:v>
                </c:pt>
                <c:pt idx="46">
                  <c:v>1052.25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98-44D2-A370-3811C6EF32D3}"/>
            </c:ext>
          </c:extLst>
        </c:ser>
        <c:ser>
          <c:idx val="1"/>
          <c:order val="1"/>
          <c:tx>
            <c:strRef>
              <c:f>Figure1.1!$C$1</c:f>
              <c:strCache>
                <c:ptCount val="1"/>
                <c:pt idx="0">
                  <c:v>Starts</c:v>
                </c:pt>
              </c:strCache>
            </c:strRef>
          </c:tx>
          <c:cat>
            <c:numRef>
              <c:f>Figure1.1!$A$2:$A$48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Figure1.1!$C$2:$C$48</c:f>
              <c:numCache>
                <c:formatCode>General</c:formatCode>
                <c:ptCount val="47"/>
                <c:pt idx="0">
                  <c:v>1503.58</c:v>
                </c:pt>
                <c:pt idx="1">
                  <c:v>1486.67</c:v>
                </c:pt>
                <c:pt idx="2">
                  <c:v>1434.83</c:v>
                </c:pt>
                <c:pt idx="3">
                  <c:v>2035.58</c:v>
                </c:pt>
                <c:pt idx="4">
                  <c:v>2360.75</c:v>
                </c:pt>
                <c:pt idx="5">
                  <c:v>2043.92</c:v>
                </c:pt>
                <c:pt idx="6">
                  <c:v>1331.92</c:v>
                </c:pt>
                <c:pt idx="7">
                  <c:v>1159.75</c:v>
                </c:pt>
                <c:pt idx="8">
                  <c:v>1535</c:v>
                </c:pt>
                <c:pt idx="9">
                  <c:v>1961.83</c:v>
                </c:pt>
                <c:pt idx="10">
                  <c:v>2000.58</c:v>
                </c:pt>
                <c:pt idx="11">
                  <c:v>1717.25</c:v>
                </c:pt>
                <c:pt idx="12">
                  <c:v>1300.25</c:v>
                </c:pt>
                <c:pt idx="13">
                  <c:v>1096.33</c:v>
                </c:pt>
                <c:pt idx="14">
                  <c:v>1057.33</c:v>
                </c:pt>
                <c:pt idx="15">
                  <c:v>1705.42</c:v>
                </c:pt>
                <c:pt idx="16">
                  <c:v>1766.25</c:v>
                </c:pt>
                <c:pt idx="17">
                  <c:v>1741.42</c:v>
                </c:pt>
                <c:pt idx="18">
                  <c:v>1811.92</c:v>
                </c:pt>
                <c:pt idx="19">
                  <c:v>1630.5</c:v>
                </c:pt>
                <c:pt idx="20">
                  <c:v>1487.83</c:v>
                </c:pt>
                <c:pt idx="21">
                  <c:v>1382.08</c:v>
                </c:pt>
                <c:pt idx="22">
                  <c:v>1203.17</c:v>
                </c:pt>
                <c:pt idx="23">
                  <c:v>1008.75</c:v>
                </c:pt>
                <c:pt idx="24">
                  <c:v>1201.42</c:v>
                </c:pt>
                <c:pt idx="25">
                  <c:v>1291.58</c:v>
                </c:pt>
                <c:pt idx="26">
                  <c:v>1446</c:v>
                </c:pt>
                <c:pt idx="27">
                  <c:v>1361</c:v>
                </c:pt>
                <c:pt idx="28">
                  <c:v>1468.67</c:v>
                </c:pt>
                <c:pt idx="29">
                  <c:v>1474.58</c:v>
                </c:pt>
                <c:pt idx="30">
                  <c:v>1621.17</c:v>
                </c:pt>
                <c:pt idx="31">
                  <c:v>1647.25</c:v>
                </c:pt>
                <c:pt idx="32">
                  <c:v>1573.33</c:v>
                </c:pt>
                <c:pt idx="33">
                  <c:v>1601.17</c:v>
                </c:pt>
                <c:pt idx="34">
                  <c:v>1710.25</c:v>
                </c:pt>
                <c:pt idx="35">
                  <c:v>1853.75</c:v>
                </c:pt>
                <c:pt idx="36">
                  <c:v>1949.5</c:v>
                </c:pt>
                <c:pt idx="37">
                  <c:v>2072.92</c:v>
                </c:pt>
                <c:pt idx="38">
                  <c:v>1811.92</c:v>
                </c:pt>
                <c:pt idx="39">
                  <c:v>1341.83</c:v>
                </c:pt>
                <c:pt idx="40">
                  <c:v>900</c:v>
                </c:pt>
                <c:pt idx="41">
                  <c:v>554</c:v>
                </c:pt>
                <c:pt idx="42">
                  <c:v>585.5</c:v>
                </c:pt>
                <c:pt idx="43">
                  <c:v>611.91999999999996</c:v>
                </c:pt>
                <c:pt idx="44">
                  <c:v>783.75</c:v>
                </c:pt>
                <c:pt idx="45">
                  <c:v>928.25</c:v>
                </c:pt>
                <c:pt idx="46">
                  <c:v>1000.58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98-44D2-A370-3811C6EF32D3}"/>
            </c:ext>
          </c:extLst>
        </c:ser>
        <c:ser>
          <c:idx val="2"/>
          <c:order val="2"/>
          <c:tx>
            <c:strRef>
              <c:f>Figure1.1!$D$1</c:f>
              <c:strCache>
                <c:ptCount val="1"/>
                <c:pt idx="0">
                  <c:v>Completions</c:v>
                </c:pt>
              </c:strCache>
            </c:strRef>
          </c:tx>
          <c:cat>
            <c:numRef>
              <c:f>Figure1.1!$A$2:$A$48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Figure1.1!$D$2:$D$48</c:f>
              <c:numCache>
                <c:formatCode>General</c:formatCode>
                <c:ptCount val="47"/>
                <c:pt idx="0">
                  <c:v>1315.33</c:v>
                </c:pt>
                <c:pt idx="1">
                  <c:v>1403</c:v>
                </c:pt>
                <c:pt idx="2">
                  <c:v>1417.25</c:v>
                </c:pt>
                <c:pt idx="3">
                  <c:v>1695.33</c:v>
                </c:pt>
                <c:pt idx="4">
                  <c:v>1997.67</c:v>
                </c:pt>
                <c:pt idx="5">
                  <c:v>2105.25</c:v>
                </c:pt>
                <c:pt idx="6">
                  <c:v>1738.17</c:v>
                </c:pt>
                <c:pt idx="7">
                  <c:v>1317.5</c:v>
                </c:pt>
                <c:pt idx="8">
                  <c:v>1368.17</c:v>
                </c:pt>
                <c:pt idx="9">
                  <c:v>1647.83</c:v>
                </c:pt>
                <c:pt idx="10">
                  <c:v>1863.5</c:v>
                </c:pt>
                <c:pt idx="11">
                  <c:v>1872.92</c:v>
                </c:pt>
                <c:pt idx="12">
                  <c:v>1516.92</c:v>
                </c:pt>
                <c:pt idx="13">
                  <c:v>1274.67</c:v>
                </c:pt>
                <c:pt idx="14">
                  <c:v>1003.67</c:v>
                </c:pt>
                <c:pt idx="15">
                  <c:v>1375.17</c:v>
                </c:pt>
                <c:pt idx="16">
                  <c:v>1648.17</c:v>
                </c:pt>
                <c:pt idx="17">
                  <c:v>1704.08</c:v>
                </c:pt>
                <c:pt idx="18">
                  <c:v>1754.5</c:v>
                </c:pt>
                <c:pt idx="19">
                  <c:v>1674.42</c:v>
                </c:pt>
                <c:pt idx="20">
                  <c:v>1525.5</c:v>
                </c:pt>
                <c:pt idx="21">
                  <c:v>1433.5</c:v>
                </c:pt>
                <c:pt idx="22">
                  <c:v>1314</c:v>
                </c:pt>
                <c:pt idx="23">
                  <c:v>1092</c:v>
                </c:pt>
                <c:pt idx="24">
                  <c:v>1151.83</c:v>
                </c:pt>
                <c:pt idx="25">
                  <c:v>1191</c:v>
                </c:pt>
                <c:pt idx="26">
                  <c:v>1345.83</c:v>
                </c:pt>
                <c:pt idx="27">
                  <c:v>1319.25</c:v>
                </c:pt>
                <c:pt idx="28">
                  <c:v>1405.58</c:v>
                </c:pt>
                <c:pt idx="29">
                  <c:v>1404.25</c:v>
                </c:pt>
                <c:pt idx="30">
                  <c:v>1473.17</c:v>
                </c:pt>
                <c:pt idx="31">
                  <c:v>1602.75</c:v>
                </c:pt>
                <c:pt idx="32">
                  <c:v>1578.83</c:v>
                </c:pt>
                <c:pt idx="33">
                  <c:v>1565.17</c:v>
                </c:pt>
                <c:pt idx="34">
                  <c:v>1645.75</c:v>
                </c:pt>
                <c:pt idx="35">
                  <c:v>1676.75</c:v>
                </c:pt>
                <c:pt idx="36">
                  <c:v>1834.58</c:v>
                </c:pt>
                <c:pt idx="37">
                  <c:v>1929.33</c:v>
                </c:pt>
                <c:pt idx="38">
                  <c:v>1989</c:v>
                </c:pt>
                <c:pt idx="39">
                  <c:v>1513.83</c:v>
                </c:pt>
                <c:pt idx="40">
                  <c:v>1126.83</c:v>
                </c:pt>
                <c:pt idx="41">
                  <c:v>795.5</c:v>
                </c:pt>
                <c:pt idx="42">
                  <c:v>653.75</c:v>
                </c:pt>
                <c:pt idx="43">
                  <c:v>584.58000000000004</c:v>
                </c:pt>
                <c:pt idx="44">
                  <c:v>641.41999999999996</c:v>
                </c:pt>
                <c:pt idx="45">
                  <c:v>764.58</c:v>
                </c:pt>
                <c:pt idx="46">
                  <c:v>882.75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98-44D2-A370-3811C6EF3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2362160"/>
        <c:axId val="-2003547440"/>
      </c:lineChart>
      <c:catAx>
        <c:axId val="-203236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03547440"/>
        <c:crosses val="autoZero"/>
        <c:auto val="1"/>
        <c:lblAlgn val="ctr"/>
        <c:lblOffset val="100"/>
        <c:noMultiLvlLbl val="0"/>
      </c:catAx>
      <c:valAx>
        <c:axId val="-2003547440"/>
        <c:scaling>
          <c:orientation val="minMax"/>
          <c:max val="25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2362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1590770735407E-2"/>
          <c:y val="5.1400554097404502E-2"/>
          <c:w val="0.64124467331317403"/>
          <c:h val="0.84979648840920097"/>
        </c:manualLayout>
      </c:layout>
      <c:barChart>
        <c:barDir val="col"/>
        <c:grouping val="clustered"/>
        <c:varyColors val="0"/>
        <c:ser>
          <c:idx val="2"/>
          <c:order val="2"/>
          <c:tx>
            <c:v>Recessions</c:v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Figure1.2!$A$3:$A$61</c:f>
              <c:numCache>
                <c:formatCode>General</c:formatCode>
                <c:ptCount val="37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</c:numCache>
            </c:numRef>
          </c:cat>
          <c:val>
            <c:numRef>
              <c:f>Figure1.2!$D$3:$D$61</c:f>
              <c:numCache>
                <c:formatCode>General</c:formatCode>
                <c:ptCount val="37"/>
                <c:pt idx="2">
                  <c:v>11</c:v>
                </c:pt>
                <c:pt idx="4">
                  <c:v>11</c:v>
                </c:pt>
                <c:pt idx="13">
                  <c:v>11</c:v>
                </c:pt>
                <c:pt idx="23">
                  <c:v>11</c:v>
                </c:pt>
                <c:pt idx="30">
                  <c:v>11</c:v>
                </c:pt>
                <c:pt idx="3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5-4840-BF46-2CA88ED1E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2001456064"/>
        <c:axId val="-2001612416"/>
      </c:barChart>
      <c:lineChart>
        <c:grouping val="standard"/>
        <c:varyColors val="0"/>
        <c:ser>
          <c:idx val="0"/>
          <c:order val="0"/>
          <c:tx>
            <c:strRef>
              <c:f>Figure1.2!$B$2</c:f>
              <c:strCache>
                <c:ptCount val="1"/>
                <c:pt idx="0">
                  <c:v>Owner-Occupied Vacancy Rate</c:v>
                </c:pt>
              </c:strCache>
            </c:strRef>
          </c:tx>
          <c:marker>
            <c:symbol val="none"/>
          </c:marker>
          <c:cat>
            <c:numRef>
              <c:f>Figure1.2!$A$3:$A$61</c:f>
              <c:numCache>
                <c:formatCode>General</c:formatCode>
                <c:ptCount val="37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</c:numCache>
            </c:numRef>
          </c:cat>
          <c:val>
            <c:numRef>
              <c:f>Figure1.2!$B$3:$B$61</c:f>
              <c:numCache>
                <c:formatCode>0.0</c:formatCode>
                <c:ptCount val="37"/>
                <c:pt idx="0">
                  <c:v>1</c:v>
                </c:pt>
                <c:pt idx="1">
                  <c:v>1.175</c:v>
                </c:pt>
                <c:pt idx="2">
                  <c:v>1.375</c:v>
                </c:pt>
                <c:pt idx="3">
                  <c:v>1.375</c:v>
                </c:pt>
                <c:pt idx="4">
                  <c:v>1.5249999999999999</c:v>
                </c:pt>
                <c:pt idx="5">
                  <c:v>1.5249999999999999</c:v>
                </c:pt>
                <c:pt idx="6">
                  <c:v>1.675</c:v>
                </c:pt>
                <c:pt idx="7">
                  <c:v>1.7749999999999999</c:v>
                </c:pt>
                <c:pt idx="8">
                  <c:v>1.6</c:v>
                </c:pt>
                <c:pt idx="9">
                  <c:v>1.6749999999999998</c:v>
                </c:pt>
                <c:pt idx="10">
                  <c:v>1.6</c:v>
                </c:pt>
                <c:pt idx="11">
                  <c:v>1.7749999999999999</c:v>
                </c:pt>
                <c:pt idx="12">
                  <c:v>1.7</c:v>
                </c:pt>
                <c:pt idx="13">
                  <c:v>1.7250000000000001</c:v>
                </c:pt>
                <c:pt idx="14">
                  <c:v>1.55</c:v>
                </c:pt>
                <c:pt idx="15">
                  <c:v>1.4</c:v>
                </c:pt>
                <c:pt idx="16">
                  <c:v>1.4499999999999997</c:v>
                </c:pt>
                <c:pt idx="17">
                  <c:v>1.5499999999999998</c:v>
                </c:pt>
                <c:pt idx="18">
                  <c:v>1.625</c:v>
                </c:pt>
                <c:pt idx="19">
                  <c:v>1.625</c:v>
                </c:pt>
                <c:pt idx="20">
                  <c:v>1.7249999999999999</c:v>
                </c:pt>
                <c:pt idx="21">
                  <c:v>1.65</c:v>
                </c:pt>
                <c:pt idx="22">
                  <c:v>1.5750000000000002</c:v>
                </c:pt>
                <c:pt idx="23">
                  <c:v>1.7499999999999998</c:v>
                </c:pt>
                <c:pt idx="24">
                  <c:v>1.7</c:v>
                </c:pt>
                <c:pt idx="25">
                  <c:v>1.7749999999999999</c:v>
                </c:pt>
                <c:pt idx="26">
                  <c:v>1.7249999999999999</c:v>
                </c:pt>
                <c:pt idx="27">
                  <c:v>1.875</c:v>
                </c:pt>
                <c:pt idx="28">
                  <c:v>2.375</c:v>
                </c:pt>
                <c:pt idx="29">
                  <c:v>2.7250000000000005</c:v>
                </c:pt>
                <c:pt idx="30">
                  <c:v>2.85</c:v>
                </c:pt>
                <c:pt idx="31">
                  <c:v>2.625</c:v>
                </c:pt>
                <c:pt idx="32">
                  <c:v>2.5750000000000002</c:v>
                </c:pt>
                <c:pt idx="33">
                  <c:v>2.4500000000000002</c:v>
                </c:pt>
                <c:pt idx="34">
                  <c:v>2.0250000000000004</c:v>
                </c:pt>
                <c:pt idx="35">
                  <c:v>2</c:v>
                </c:pt>
                <c:pt idx="3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5-4840-BF46-2CA88ED1E547}"/>
            </c:ext>
          </c:extLst>
        </c:ser>
        <c:ser>
          <c:idx val="1"/>
          <c:order val="1"/>
          <c:tx>
            <c:strRef>
              <c:f>Figure1.2!$C$2</c:f>
              <c:strCache>
                <c:ptCount val="1"/>
                <c:pt idx="0">
                  <c:v>Rental Vacancy Rate</c:v>
                </c:pt>
              </c:strCache>
            </c:strRef>
          </c:tx>
          <c:marker>
            <c:symbol val="none"/>
          </c:marker>
          <c:cat>
            <c:numRef>
              <c:f>Figure1.2!$A$3:$A$61</c:f>
              <c:numCache>
                <c:formatCode>General</c:formatCode>
                <c:ptCount val="37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</c:numCache>
            </c:numRef>
          </c:cat>
          <c:val>
            <c:numRef>
              <c:f>Figure1.2!$C$3:$C$61</c:f>
              <c:numCache>
                <c:formatCode>0.0</c:formatCode>
                <c:ptCount val="37"/>
                <c:pt idx="0">
                  <c:v>5.0250000000000004</c:v>
                </c:pt>
                <c:pt idx="1">
                  <c:v>5.4250000000000007</c:v>
                </c:pt>
                <c:pt idx="2">
                  <c:v>5.375</c:v>
                </c:pt>
                <c:pt idx="3">
                  <c:v>5.05</c:v>
                </c:pt>
                <c:pt idx="4">
                  <c:v>5.3</c:v>
                </c:pt>
                <c:pt idx="5">
                  <c:v>5.625</c:v>
                </c:pt>
                <c:pt idx="6">
                  <c:v>5.8500000000000005</c:v>
                </c:pt>
                <c:pt idx="7">
                  <c:v>6.5</c:v>
                </c:pt>
                <c:pt idx="8">
                  <c:v>7.35</c:v>
                </c:pt>
                <c:pt idx="9">
                  <c:v>7.7</c:v>
                </c:pt>
                <c:pt idx="10">
                  <c:v>7.7</c:v>
                </c:pt>
                <c:pt idx="11">
                  <c:v>7.4</c:v>
                </c:pt>
                <c:pt idx="12">
                  <c:v>7.2249999999999996</c:v>
                </c:pt>
                <c:pt idx="13">
                  <c:v>7.4249999999999998</c:v>
                </c:pt>
                <c:pt idx="14">
                  <c:v>7.375</c:v>
                </c:pt>
                <c:pt idx="15">
                  <c:v>7.3249999999999993</c:v>
                </c:pt>
                <c:pt idx="16">
                  <c:v>7.375</c:v>
                </c:pt>
                <c:pt idx="17">
                  <c:v>7.625</c:v>
                </c:pt>
                <c:pt idx="18">
                  <c:v>7.85</c:v>
                </c:pt>
                <c:pt idx="19">
                  <c:v>7.75</c:v>
                </c:pt>
                <c:pt idx="20">
                  <c:v>7.9249999999999998</c:v>
                </c:pt>
                <c:pt idx="21">
                  <c:v>8.1</c:v>
                </c:pt>
                <c:pt idx="22">
                  <c:v>7.9750000000000005</c:v>
                </c:pt>
                <c:pt idx="23">
                  <c:v>8.4250000000000007</c:v>
                </c:pt>
                <c:pt idx="24">
                  <c:v>8.9499999999999993</c:v>
                </c:pt>
                <c:pt idx="25">
                  <c:v>9.7749999999999986</c:v>
                </c:pt>
                <c:pt idx="26">
                  <c:v>10.175000000000001</c:v>
                </c:pt>
                <c:pt idx="27">
                  <c:v>9.85</c:v>
                </c:pt>
                <c:pt idx="28">
                  <c:v>9.6999999999999993</c:v>
                </c:pt>
                <c:pt idx="29">
                  <c:v>9.75</c:v>
                </c:pt>
                <c:pt idx="30">
                  <c:v>10.025</c:v>
                </c:pt>
                <c:pt idx="31">
                  <c:v>10.625</c:v>
                </c:pt>
                <c:pt idx="32">
                  <c:v>10.225</c:v>
                </c:pt>
                <c:pt idx="33">
                  <c:v>9.5250000000000004</c:v>
                </c:pt>
                <c:pt idx="34">
                  <c:v>8.6750000000000007</c:v>
                </c:pt>
                <c:pt idx="35">
                  <c:v>8.3249999999999993</c:v>
                </c:pt>
                <c:pt idx="36">
                  <c:v>7.5500000000000007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35-4840-BF46-2CA88ED1E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1456064"/>
        <c:axId val="-2001612416"/>
      </c:lineChart>
      <c:lineChart>
        <c:grouping val="standard"/>
        <c:varyColors val="0"/>
        <c:ser>
          <c:idx val="3"/>
          <c:order val="3"/>
          <c:tx>
            <c:strRef>
              <c:f>Figure1.2!$H$2</c:f>
              <c:strCache>
                <c:ptCount val="1"/>
                <c:pt idx="0">
                  <c:v>Home Sales</c:v>
                </c:pt>
              </c:strCache>
            </c:strRef>
          </c:tx>
          <c:marker>
            <c:symbol val="none"/>
          </c:marker>
          <c:cat>
            <c:numRef>
              <c:f>Figure1.2!$A$3:$A$61</c:f>
              <c:numCache>
                <c:formatCode>General</c:formatCode>
                <c:ptCount val="37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</c:numCache>
            </c:numRef>
          </c:cat>
          <c:val>
            <c:numRef>
              <c:f>Figure1.2!$H$3:$H$61</c:f>
              <c:numCache>
                <c:formatCode>#,##0</c:formatCode>
                <c:ptCount val="37"/>
                <c:pt idx="0">
                  <c:v>4803</c:v>
                </c:pt>
                <c:pt idx="1">
                  <c:v>4536</c:v>
                </c:pt>
                <c:pt idx="2">
                  <c:v>3518</c:v>
                </c:pt>
                <c:pt idx="3">
                  <c:v>2855</c:v>
                </c:pt>
                <c:pt idx="4">
                  <c:v>2402</c:v>
                </c:pt>
                <c:pt idx="5">
                  <c:v>3320</c:v>
                </c:pt>
                <c:pt idx="6">
                  <c:v>3468</c:v>
                </c:pt>
                <c:pt idx="7">
                  <c:v>3822</c:v>
                </c:pt>
                <c:pt idx="8">
                  <c:v>4224</c:v>
                </c:pt>
                <c:pt idx="9">
                  <c:v>4107</c:v>
                </c:pt>
                <c:pt idx="10">
                  <c:v>4189</c:v>
                </c:pt>
                <c:pt idx="11">
                  <c:v>3660</c:v>
                </c:pt>
                <c:pt idx="12">
                  <c:v>3451</c:v>
                </c:pt>
                <c:pt idx="13">
                  <c:v>3395</c:v>
                </c:pt>
                <c:pt idx="14">
                  <c:v>3765</c:v>
                </c:pt>
                <c:pt idx="15">
                  <c:v>4095</c:v>
                </c:pt>
                <c:pt idx="16">
                  <c:v>4212</c:v>
                </c:pt>
                <c:pt idx="17">
                  <c:v>4190</c:v>
                </c:pt>
                <c:pt idx="18">
                  <c:v>4552</c:v>
                </c:pt>
                <c:pt idx="19">
                  <c:v>4767</c:v>
                </c:pt>
                <c:pt idx="20">
                  <c:v>5382</c:v>
                </c:pt>
                <c:pt idx="21">
                  <c:v>5530</c:v>
                </c:pt>
                <c:pt idx="22">
                  <c:v>5479</c:v>
                </c:pt>
                <c:pt idx="23">
                  <c:v>5640</c:v>
                </c:pt>
                <c:pt idx="24">
                  <c:v>5947</c:v>
                </c:pt>
                <c:pt idx="25">
                  <c:v>6530</c:v>
                </c:pt>
                <c:pt idx="26">
                  <c:v>7161</c:v>
                </c:pt>
                <c:pt idx="27">
                  <c:v>7463</c:v>
                </c:pt>
                <c:pt idx="28">
                  <c:v>6728</c:v>
                </c:pt>
                <c:pt idx="29">
                  <c:v>5174</c:v>
                </c:pt>
                <c:pt idx="30">
                  <c:v>4150</c:v>
                </c:pt>
                <c:pt idx="31">
                  <c:v>4245</c:v>
                </c:pt>
                <c:pt idx="32">
                  <c:v>4031</c:v>
                </c:pt>
                <c:pt idx="33">
                  <c:v>4092</c:v>
                </c:pt>
                <c:pt idx="34">
                  <c:v>4496</c:v>
                </c:pt>
                <c:pt idx="35">
                  <c:v>4913</c:v>
                </c:pt>
                <c:pt idx="36">
                  <c:v>4781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35-4840-BF46-2CA88ED1E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6068464"/>
        <c:axId val="-1999283664"/>
      </c:lineChart>
      <c:catAx>
        <c:axId val="-200145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001612416"/>
        <c:crosses val="autoZero"/>
        <c:auto val="1"/>
        <c:lblAlgn val="ctr"/>
        <c:lblOffset val="100"/>
        <c:noMultiLvlLbl val="0"/>
      </c:catAx>
      <c:valAx>
        <c:axId val="-2001612416"/>
        <c:scaling>
          <c:orientation val="minMax"/>
          <c:max val="1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Vacancy Rate (%)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2001456064"/>
        <c:crosses val="autoZero"/>
        <c:crossBetween val="midCat"/>
        <c:majorUnit val="1"/>
      </c:valAx>
      <c:valAx>
        <c:axId val="-1999283664"/>
        <c:scaling>
          <c:orientation val="minMax"/>
          <c:max val="11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Home Sales (Ths)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-2146068464"/>
        <c:crosses val="max"/>
        <c:crossBetween val="between"/>
        <c:majorUnit val="1000"/>
      </c:valAx>
      <c:catAx>
        <c:axId val="-2146068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9992836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909054619123198"/>
          <c:y val="2.3245323386344101E-2"/>
          <c:w val="0.20414984248641899"/>
          <c:h val="0.331826337079020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Crowded</c:v>
          </c:tx>
          <c:marker>
            <c:symbol val="none"/>
          </c:marker>
          <c:cat>
            <c:numRef>
              <c:f>Figure1.3!$A$7:$A$21</c:f>
              <c:numCache>
                <c:formatCode>General</c:formatCode>
                <c:ptCount val="15"/>
                <c:pt idx="0">
                  <c:v>1985</c:v>
                </c:pt>
                <c:pt idx="1">
                  <c:v>1987</c:v>
                </c:pt>
                <c:pt idx="2">
                  <c:v>1989</c:v>
                </c:pt>
                <c:pt idx="3">
                  <c:v>1991</c:v>
                </c:pt>
                <c:pt idx="4">
                  <c:v>1993</c:v>
                </c:pt>
                <c:pt idx="5">
                  <c:v>1995</c:v>
                </c:pt>
                <c:pt idx="6">
                  <c:v>1997</c:v>
                </c:pt>
                <c:pt idx="7">
                  <c:v>1999</c:v>
                </c:pt>
                <c:pt idx="8">
                  <c:v>2001</c:v>
                </c:pt>
                <c:pt idx="9">
                  <c:v>2003</c:v>
                </c:pt>
                <c:pt idx="10">
                  <c:v>2005</c:v>
                </c:pt>
                <c:pt idx="11">
                  <c:v>2007</c:v>
                </c:pt>
                <c:pt idx="12">
                  <c:v>2009</c:v>
                </c:pt>
                <c:pt idx="13">
                  <c:v>2011</c:v>
                </c:pt>
                <c:pt idx="14">
                  <c:v>2013</c:v>
                </c:pt>
              </c:numCache>
            </c:numRef>
          </c:cat>
          <c:val>
            <c:numRef>
              <c:f>Figure1.3!$B$7:$B$21</c:f>
              <c:numCache>
                <c:formatCode>0.0%</c:formatCode>
                <c:ptCount val="15"/>
                <c:pt idx="0">
                  <c:v>2.7999999999999997E-2</c:v>
                </c:pt>
                <c:pt idx="1">
                  <c:v>2.7E-2</c:v>
                </c:pt>
                <c:pt idx="2">
                  <c:v>2.7999999999999997E-2</c:v>
                </c:pt>
                <c:pt idx="3">
                  <c:v>2.7999999999999997E-2</c:v>
                </c:pt>
                <c:pt idx="4">
                  <c:v>2.5000000000000001E-2</c:v>
                </c:pt>
                <c:pt idx="5">
                  <c:v>2.6000000000000002E-2</c:v>
                </c:pt>
                <c:pt idx="6">
                  <c:v>2.8999999999999998E-2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2.4E-2</c:v>
                </c:pt>
                <c:pt idx="10">
                  <c:v>2.4E-2</c:v>
                </c:pt>
                <c:pt idx="11">
                  <c:v>2.2820077331695155E-2</c:v>
                </c:pt>
                <c:pt idx="12">
                  <c:v>2.2400385976422313E-2</c:v>
                </c:pt>
                <c:pt idx="13">
                  <c:v>2.4315104257318896E-2</c:v>
                </c:pt>
                <c:pt idx="14">
                  <c:v>2.1458597681504692E-2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29-49C3-87C7-370713190BA5}"/>
            </c:ext>
          </c:extLst>
        </c:ser>
        <c:ser>
          <c:idx val="1"/>
          <c:order val="1"/>
          <c:tx>
            <c:strRef>
              <c:f>Figure1.3!$C$5:$C$6</c:f>
              <c:strCache>
                <c:ptCount val="2"/>
                <c:pt idx="0">
                  <c:v>Severe</c:v>
                </c:pt>
                <c:pt idx="1">
                  <c:v>Problems</c:v>
                </c:pt>
              </c:strCache>
            </c:strRef>
          </c:tx>
          <c:marker>
            <c:symbol val="none"/>
          </c:marker>
          <c:cat>
            <c:numRef>
              <c:f>Figure1.3!$A$7:$A$21</c:f>
              <c:numCache>
                <c:formatCode>General</c:formatCode>
                <c:ptCount val="15"/>
                <c:pt idx="0">
                  <c:v>1985</c:v>
                </c:pt>
                <c:pt idx="1">
                  <c:v>1987</c:v>
                </c:pt>
                <c:pt idx="2">
                  <c:v>1989</c:v>
                </c:pt>
                <c:pt idx="3">
                  <c:v>1991</c:v>
                </c:pt>
                <c:pt idx="4">
                  <c:v>1993</c:v>
                </c:pt>
                <c:pt idx="5">
                  <c:v>1995</c:v>
                </c:pt>
                <c:pt idx="6">
                  <c:v>1997</c:v>
                </c:pt>
                <c:pt idx="7">
                  <c:v>1999</c:v>
                </c:pt>
                <c:pt idx="8">
                  <c:v>2001</c:v>
                </c:pt>
                <c:pt idx="9">
                  <c:v>2003</c:v>
                </c:pt>
                <c:pt idx="10">
                  <c:v>2005</c:v>
                </c:pt>
                <c:pt idx="11">
                  <c:v>2007</c:v>
                </c:pt>
                <c:pt idx="12">
                  <c:v>2009</c:v>
                </c:pt>
                <c:pt idx="13">
                  <c:v>2011</c:v>
                </c:pt>
                <c:pt idx="14">
                  <c:v>2013</c:v>
                </c:pt>
              </c:numCache>
            </c:numRef>
          </c:cat>
          <c:val>
            <c:numRef>
              <c:f>Figure1.3!$C$7:$C$21</c:f>
              <c:numCache>
                <c:formatCode>0.0%</c:formatCode>
                <c:ptCount val="15"/>
                <c:pt idx="0">
                  <c:v>1.7999999999999999E-2</c:v>
                </c:pt>
                <c:pt idx="1">
                  <c:v>1.2999999999999999E-2</c:v>
                </c:pt>
                <c:pt idx="2">
                  <c:v>3.4000000000000002E-2</c:v>
                </c:pt>
                <c:pt idx="3">
                  <c:v>3.1E-2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1.7999999999999999E-2</c:v>
                </c:pt>
                <c:pt idx="7">
                  <c:v>0.02</c:v>
                </c:pt>
                <c:pt idx="8">
                  <c:v>0.02</c:v>
                </c:pt>
                <c:pt idx="9">
                  <c:v>1.9E-2</c:v>
                </c:pt>
                <c:pt idx="10">
                  <c:v>1.9E-2</c:v>
                </c:pt>
                <c:pt idx="11">
                  <c:v>1.6315542225273733E-2</c:v>
                </c:pt>
                <c:pt idx="12">
                  <c:v>1.6668725212356322E-2</c:v>
                </c:pt>
                <c:pt idx="13">
                  <c:v>1.8493216253143846E-2</c:v>
                </c:pt>
                <c:pt idx="14">
                  <c:v>1.6762766288022649E-2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29-49C3-87C7-370713190BA5}"/>
            </c:ext>
          </c:extLst>
        </c:ser>
        <c:ser>
          <c:idx val="2"/>
          <c:order val="2"/>
          <c:tx>
            <c:strRef>
              <c:f>Figure1.3!$D$5:$D$6</c:f>
              <c:strCache>
                <c:ptCount val="2"/>
                <c:pt idx="0">
                  <c:v>Moderate</c:v>
                </c:pt>
                <c:pt idx="1">
                  <c:v>Problems</c:v>
                </c:pt>
              </c:strCache>
            </c:strRef>
          </c:tx>
          <c:marker>
            <c:symbol val="none"/>
          </c:marker>
          <c:cat>
            <c:numRef>
              <c:f>Figure1.3!$A$7:$A$21</c:f>
              <c:numCache>
                <c:formatCode>General</c:formatCode>
                <c:ptCount val="15"/>
                <c:pt idx="0">
                  <c:v>1985</c:v>
                </c:pt>
                <c:pt idx="1">
                  <c:v>1987</c:v>
                </c:pt>
                <c:pt idx="2">
                  <c:v>1989</c:v>
                </c:pt>
                <c:pt idx="3">
                  <c:v>1991</c:v>
                </c:pt>
                <c:pt idx="4">
                  <c:v>1993</c:v>
                </c:pt>
                <c:pt idx="5">
                  <c:v>1995</c:v>
                </c:pt>
                <c:pt idx="6">
                  <c:v>1997</c:v>
                </c:pt>
                <c:pt idx="7">
                  <c:v>1999</c:v>
                </c:pt>
                <c:pt idx="8">
                  <c:v>2001</c:v>
                </c:pt>
                <c:pt idx="9">
                  <c:v>2003</c:v>
                </c:pt>
                <c:pt idx="10">
                  <c:v>2005</c:v>
                </c:pt>
                <c:pt idx="11">
                  <c:v>2007</c:v>
                </c:pt>
                <c:pt idx="12">
                  <c:v>2009</c:v>
                </c:pt>
                <c:pt idx="13">
                  <c:v>2011</c:v>
                </c:pt>
                <c:pt idx="14">
                  <c:v>2013</c:v>
                </c:pt>
              </c:numCache>
            </c:numRef>
          </c:cat>
          <c:val>
            <c:numRef>
              <c:f>Figure1.3!$D$7:$D$21</c:f>
              <c:numCache>
                <c:formatCode>0.0%</c:formatCode>
                <c:ptCount val="15"/>
                <c:pt idx="0">
                  <c:v>6.6000000000000003E-2</c:v>
                </c:pt>
                <c:pt idx="1">
                  <c:v>5.7000000000000002E-2</c:v>
                </c:pt>
                <c:pt idx="2">
                  <c:v>4.7E-2</c:v>
                </c:pt>
                <c:pt idx="3">
                  <c:v>4.9000000000000002E-2</c:v>
                </c:pt>
                <c:pt idx="4">
                  <c:v>4.4999999999999998E-2</c:v>
                </c:pt>
                <c:pt idx="5">
                  <c:v>4.4999999999999998E-2</c:v>
                </c:pt>
                <c:pt idx="6">
                  <c:v>5.1999999999999998E-2</c:v>
                </c:pt>
                <c:pt idx="7">
                  <c:v>4.7E-2</c:v>
                </c:pt>
                <c:pt idx="8">
                  <c:v>4.2999999999999997E-2</c:v>
                </c:pt>
                <c:pt idx="9">
                  <c:v>4.1000000000000002E-2</c:v>
                </c:pt>
                <c:pt idx="10">
                  <c:v>3.7999999999999999E-2</c:v>
                </c:pt>
                <c:pt idx="11">
                  <c:v>3.5820113468001298E-2</c:v>
                </c:pt>
                <c:pt idx="12">
                  <c:v>3.4823186906202869E-2</c:v>
                </c:pt>
                <c:pt idx="13">
                  <c:v>3.6542595316212241E-2</c:v>
                </c:pt>
                <c:pt idx="14">
                  <c:v>3.4060698132099575E-2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29-49C3-87C7-370713190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5431744"/>
        <c:axId val="-2036954720"/>
      </c:lineChart>
      <c:catAx>
        <c:axId val="-211543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3695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369547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21154317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1"/>
          <c:order val="0"/>
          <c:tx>
            <c:strRef>
              <c:f>Figure1.4!$I$2</c:f>
              <c:strCache>
                <c:ptCount val="1"/>
                <c:pt idx="0">
                  <c:v>Black</c:v>
                </c:pt>
              </c:strCache>
            </c:strRef>
          </c:tx>
          <c:cat>
            <c:numRef>
              <c:f>Figure1.4!$A$3:$A$41</c:f>
              <c:numCache>
                <c:formatCode>General</c:formatCode>
                <c:ptCount val="39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</c:numCache>
            </c:numRef>
          </c:cat>
          <c:val>
            <c:numRef>
              <c:f>Figure1.4!$I$3:$I$41</c:f>
              <c:numCache>
                <c:formatCode>0%</c:formatCode>
                <c:ptCount val="39"/>
                <c:pt idx="0">
                  <c:v>0.10207255017070545</c:v>
                </c:pt>
                <c:pt idx="1">
                  <c:v>0.10420215440608953</c:v>
                </c:pt>
                <c:pt idx="2">
                  <c:v>0.1041124947927858</c:v>
                </c:pt>
                <c:pt idx="3">
                  <c:v>0.10360488205364453</c:v>
                </c:pt>
                <c:pt idx="4">
                  <c:v>0.10512478658689003</c:v>
                </c:pt>
                <c:pt idx="5">
                  <c:v>0.1061559628299155</c:v>
                </c:pt>
                <c:pt idx="6">
                  <c:v>0.10623218949713305</c:v>
                </c:pt>
                <c:pt idx="7">
                  <c:v>0.10529389535800501</c:v>
                </c:pt>
                <c:pt idx="8">
                  <c:v>0.10697505323469669</c:v>
                </c:pt>
                <c:pt idx="9">
                  <c:v>0.10813230299581977</c:v>
                </c:pt>
                <c:pt idx="10">
                  <c:v>0.10928948360458203</c:v>
                </c:pt>
                <c:pt idx="11">
                  <c:v>0.10933770276300213</c:v>
                </c:pt>
                <c:pt idx="12">
                  <c:v>0.11016654095195057</c:v>
                </c:pt>
                <c:pt idx="13">
                  <c:v>0.11225587465520134</c:v>
                </c:pt>
                <c:pt idx="14">
                  <c:v>0.1111136956706394</c:v>
                </c:pt>
                <c:pt idx="15">
                  <c:v>0.1116323372795465</c:v>
                </c:pt>
                <c:pt idx="16">
                  <c:v>0.11419711564581185</c:v>
                </c:pt>
                <c:pt idx="17">
                  <c:v>0.11454773872281748</c:v>
                </c:pt>
                <c:pt idx="18">
                  <c:v>0.11439245238448034</c:v>
                </c:pt>
                <c:pt idx="19">
                  <c:v>0.11600551092493105</c:v>
                </c:pt>
                <c:pt idx="20">
                  <c:v>0.11374444088099832</c:v>
                </c:pt>
                <c:pt idx="21">
                  <c:v>0.11732993883504958</c:v>
                </c:pt>
                <c:pt idx="22">
                  <c:v>0.11899948624676827</c:v>
                </c:pt>
                <c:pt idx="23">
                  <c:v>0.11844542721144481</c:v>
                </c:pt>
                <c:pt idx="24">
                  <c:v>0.11976756359378475</c:v>
                </c:pt>
                <c:pt idx="25">
                  <c:v>0.11856048917904777</c:v>
                </c:pt>
                <c:pt idx="26">
                  <c:v>0.11831713879679248</c:v>
                </c:pt>
                <c:pt idx="27">
                  <c:v>0.11764631893286079</c:v>
                </c:pt>
                <c:pt idx="28">
                  <c:v>0.118434466642014</c:v>
                </c:pt>
                <c:pt idx="29">
                  <c:v>0.11829818260170122</c:v>
                </c:pt>
                <c:pt idx="30">
                  <c:v>0.11877214898879791</c:v>
                </c:pt>
                <c:pt idx="31">
                  <c:v>0.11984227469732694</c:v>
                </c:pt>
                <c:pt idx="32">
                  <c:v>0.12082346758372961</c:v>
                </c:pt>
                <c:pt idx="33">
                  <c:v>0.12091570346183993</c:v>
                </c:pt>
                <c:pt idx="34">
                  <c:v>0.12077011574916441</c:v>
                </c:pt>
                <c:pt idx="35">
                  <c:v>0.12176621426244473</c:v>
                </c:pt>
                <c:pt idx="36">
                  <c:v>0.1229236452873049</c:v>
                </c:pt>
                <c:pt idx="37">
                  <c:v>0.12364738242290395</c:v>
                </c:pt>
                <c:pt idx="38">
                  <c:v>0.12409590319978572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4-4431-A0C6-7FD335B70DEE}"/>
            </c:ext>
          </c:extLst>
        </c:ser>
        <c:ser>
          <c:idx val="2"/>
          <c:order val="1"/>
          <c:tx>
            <c:strRef>
              <c:f>Figure1.4!$J$2</c:f>
              <c:strCache>
                <c:ptCount val="1"/>
                <c:pt idx="0">
                  <c:v>Hispanic</c:v>
                </c:pt>
              </c:strCache>
            </c:strRef>
          </c:tx>
          <c:cat>
            <c:numRef>
              <c:f>Figure1.4!$A$3:$A$41</c:f>
              <c:numCache>
                <c:formatCode>General</c:formatCode>
                <c:ptCount val="39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</c:numCache>
            </c:numRef>
          </c:cat>
          <c:val>
            <c:numRef>
              <c:f>Figure1.4!$J$3:$J$41</c:f>
              <c:numCache>
                <c:formatCode>0%</c:formatCode>
                <c:ptCount val="39"/>
                <c:pt idx="0">
                  <c:v>4.0462725903551947E-2</c:v>
                </c:pt>
                <c:pt idx="1">
                  <c:v>4.1551746782686083E-2</c:v>
                </c:pt>
                <c:pt idx="2">
                  <c:v>4.3453105518569221E-2</c:v>
                </c:pt>
                <c:pt idx="3">
                  <c:v>4.2552433385724189E-2</c:v>
                </c:pt>
                <c:pt idx="4">
                  <c:v>4.7148430481001362E-2</c:v>
                </c:pt>
                <c:pt idx="5">
                  <c:v>4.7423307555184979E-2</c:v>
                </c:pt>
                <c:pt idx="6">
                  <c:v>4.7648271034345407E-2</c:v>
                </c:pt>
                <c:pt idx="7">
                  <c:v>4.867884855420801E-2</c:v>
                </c:pt>
                <c:pt idx="8">
                  <c:v>5.0645252962481735E-2</c:v>
                </c:pt>
                <c:pt idx="9">
                  <c:v>5.6261877954749198E-2</c:v>
                </c:pt>
                <c:pt idx="10">
                  <c:v>5.8925538721353997E-2</c:v>
                </c:pt>
                <c:pt idx="11">
                  <c:v>6.0550986050680183E-2</c:v>
                </c:pt>
                <c:pt idx="12">
                  <c:v>6.1911765004435911E-2</c:v>
                </c:pt>
                <c:pt idx="13">
                  <c:v>6.3668488077426602E-2</c:v>
                </c:pt>
                <c:pt idx="14">
                  <c:v>6.3557460408065286E-2</c:v>
                </c:pt>
                <c:pt idx="15">
                  <c:v>6.59461513593948E-2</c:v>
                </c:pt>
                <c:pt idx="16">
                  <c:v>6.6676403083740926E-2</c:v>
                </c:pt>
                <c:pt idx="17">
                  <c:v>6.8740341187226883E-2</c:v>
                </c:pt>
                <c:pt idx="18">
                  <c:v>7.5859649844079696E-2</c:v>
                </c:pt>
                <c:pt idx="19">
                  <c:v>7.8090145844390391E-2</c:v>
                </c:pt>
                <c:pt idx="20">
                  <c:v>7.9687898361945786E-2</c:v>
                </c:pt>
                <c:pt idx="21">
                  <c:v>8.1423310586267075E-2</c:v>
                </c:pt>
                <c:pt idx="22">
                  <c:v>8.3853689466428891E-2</c:v>
                </c:pt>
                <c:pt idx="23">
                  <c:v>8.7237715441049135E-2</c:v>
                </c:pt>
                <c:pt idx="24">
                  <c:v>8.8966076327415156E-2</c:v>
                </c:pt>
                <c:pt idx="25">
                  <c:v>9.2659092893691522E-2</c:v>
                </c:pt>
                <c:pt idx="26">
                  <c:v>9.6137104919400668E-2</c:v>
                </c:pt>
                <c:pt idx="27">
                  <c:v>0.10194948981137331</c:v>
                </c:pt>
                <c:pt idx="28">
                  <c:v>0.10436467891835893</c:v>
                </c:pt>
                <c:pt idx="29">
                  <c:v>0.10733915107346954</c:v>
                </c:pt>
                <c:pt idx="30">
                  <c:v>0.10946599350296182</c:v>
                </c:pt>
                <c:pt idx="31">
                  <c:v>0.11181060258285114</c:v>
                </c:pt>
                <c:pt idx="32">
                  <c:v>0.11417014608866839</c:v>
                </c:pt>
                <c:pt idx="33">
                  <c:v>0.11451331098987792</c:v>
                </c:pt>
                <c:pt idx="34">
                  <c:v>0.1179940567882958</c:v>
                </c:pt>
                <c:pt idx="35">
                  <c:v>0.12039591478701156</c:v>
                </c:pt>
                <c:pt idx="36">
                  <c:v>0.1233551131307654</c:v>
                </c:pt>
                <c:pt idx="37">
                  <c:v>0.12729166479211346</c:v>
                </c:pt>
                <c:pt idx="38">
                  <c:v>0.12859987779711415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E4-4431-A0C6-7FD335B70DEE}"/>
            </c:ext>
          </c:extLst>
        </c:ser>
        <c:ser>
          <c:idx val="3"/>
          <c:order val="2"/>
          <c:tx>
            <c:strRef>
              <c:f>Figure1.4!$K$2</c:f>
              <c:strCache>
                <c:ptCount val="1"/>
                <c:pt idx="0">
                  <c:v>Asian/Other</c:v>
                </c:pt>
              </c:strCache>
            </c:strRef>
          </c:tx>
          <c:cat>
            <c:numRef>
              <c:f>Figure1.4!$A$3:$A$41</c:f>
              <c:numCache>
                <c:formatCode>General</c:formatCode>
                <c:ptCount val="39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</c:numCache>
            </c:numRef>
          </c:cat>
          <c:val>
            <c:numRef>
              <c:f>Figure1.4!$K$3:$K$41</c:f>
              <c:numCache>
                <c:formatCode>0%</c:formatCode>
                <c:ptCount val="39"/>
                <c:pt idx="0">
                  <c:v>1.3012816877321568E-2</c:v>
                </c:pt>
                <c:pt idx="1">
                  <c:v>1.3083408779186336E-2</c:v>
                </c:pt>
                <c:pt idx="2">
                  <c:v>1.4328154381516713E-2</c:v>
                </c:pt>
                <c:pt idx="3">
                  <c:v>1.5400832970468459E-2</c:v>
                </c:pt>
                <c:pt idx="4">
                  <c:v>1.5367436494964321E-2</c:v>
                </c:pt>
                <c:pt idx="5">
                  <c:v>1.9569926436453198E-2</c:v>
                </c:pt>
                <c:pt idx="6">
                  <c:v>2.0082928390597169E-2</c:v>
                </c:pt>
                <c:pt idx="7">
                  <c:v>2.1240954023582646E-2</c:v>
                </c:pt>
                <c:pt idx="8">
                  <c:v>2.0649944483201205E-2</c:v>
                </c:pt>
                <c:pt idx="9">
                  <c:v>2.2296974108785905E-2</c:v>
                </c:pt>
                <c:pt idx="10">
                  <c:v>2.3029525870254777E-2</c:v>
                </c:pt>
                <c:pt idx="11">
                  <c:v>2.470095302274079E-2</c:v>
                </c:pt>
                <c:pt idx="12">
                  <c:v>2.5492706854662796E-2</c:v>
                </c:pt>
                <c:pt idx="13">
                  <c:v>2.6194702070198188E-2</c:v>
                </c:pt>
                <c:pt idx="14">
                  <c:v>2.7281861222573901E-2</c:v>
                </c:pt>
                <c:pt idx="15">
                  <c:v>2.6812318517304475E-2</c:v>
                </c:pt>
                <c:pt idx="16">
                  <c:v>2.8711462231528699E-2</c:v>
                </c:pt>
                <c:pt idx="17">
                  <c:v>2.9714760632347879E-2</c:v>
                </c:pt>
                <c:pt idx="18">
                  <c:v>3.0469635448387392E-2</c:v>
                </c:pt>
                <c:pt idx="19">
                  <c:v>2.8020031505632818E-2</c:v>
                </c:pt>
                <c:pt idx="20">
                  <c:v>3.4480964365354638E-2</c:v>
                </c:pt>
                <c:pt idx="21">
                  <c:v>3.6806786615487183E-2</c:v>
                </c:pt>
                <c:pt idx="22">
                  <c:v>3.7091272574085392E-2</c:v>
                </c:pt>
                <c:pt idx="23">
                  <c:v>3.8129496670601302E-2</c:v>
                </c:pt>
                <c:pt idx="24">
                  <c:v>3.8483319506422073E-2</c:v>
                </c:pt>
                <c:pt idx="25">
                  <c:v>4.4539628308091127E-2</c:v>
                </c:pt>
                <c:pt idx="26">
                  <c:v>4.628960622177973E-2</c:v>
                </c:pt>
                <c:pt idx="27">
                  <c:v>5.1219269001518047E-2</c:v>
                </c:pt>
                <c:pt idx="28">
                  <c:v>5.2726766832494824E-2</c:v>
                </c:pt>
                <c:pt idx="29">
                  <c:v>5.4030753017869061E-2</c:v>
                </c:pt>
                <c:pt idx="30">
                  <c:v>5.4926122267988757E-2</c:v>
                </c:pt>
                <c:pt idx="31">
                  <c:v>5.5605270339248988E-2</c:v>
                </c:pt>
                <c:pt idx="32">
                  <c:v>5.6304622183356023E-2</c:v>
                </c:pt>
                <c:pt idx="33">
                  <c:v>5.7255108543378466E-2</c:v>
                </c:pt>
                <c:pt idx="34">
                  <c:v>6.1945913718944381E-2</c:v>
                </c:pt>
                <c:pt idx="35">
                  <c:v>6.316635568385745E-2</c:v>
                </c:pt>
                <c:pt idx="36">
                  <c:v>6.3547870630553602E-2</c:v>
                </c:pt>
                <c:pt idx="37">
                  <c:v>6.4959796710059817E-2</c:v>
                </c:pt>
                <c:pt idx="38">
                  <c:v>6.7123619142703386E-2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E4-4431-A0C6-7FD335B70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3938624"/>
        <c:axId val="-2146596704"/>
      </c:areaChart>
      <c:catAx>
        <c:axId val="-20039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6596704"/>
        <c:crosses val="autoZero"/>
        <c:auto val="1"/>
        <c:lblAlgn val="ctr"/>
        <c:lblOffset val="100"/>
        <c:noMultiLvlLbl val="0"/>
      </c:catAx>
      <c:valAx>
        <c:axId val="-21465967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2003938624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Figure1.5!$L$2</c:f>
              <c:strCache>
                <c:ptCount val="1"/>
                <c:pt idx="0">
                  <c:v>Married Without Children</c:v>
                </c:pt>
              </c:strCache>
            </c:strRef>
          </c:tx>
          <c:marker>
            <c:symbol val="none"/>
          </c:marker>
          <c:cat>
            <c:numRef>
              <c:f>Figure1.5!$A$3:$A$22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Figure1.5!$L$3:$L$22</c:f>
              <c:numCache>
                <c:formatCode>0%</c:formatCode>
                <c:ptCount val="20"/>
                <c:pt idx="0">
                  <c:v>0.29761551197319125</c:v>
                </c:pt>
                <c:pt idx="1">
                  <c:v>0.29568102386110579</c:v>
                </c:pt>
                <c:pt idx="2">
                  <c:v>0.29098356631945438</c:v>
                </c:pt>
                <c:pt idx="3">
                  <c:v>0.2924261506549618</c:v>
                </c:pt>
                <c:pt idx="4">
                  <c:v>0.29605354017736601</c:v>
                </c:pt>
                <c:pt idx="5">
                  <c:v>0.29724045875304139</c:v>
                </c:pt>
                <c:pt idx="6">
                  <c:v>0.29347931749804873</c:v>
                </c:pt>
                <c:pt idx="7">
                  <c:v>0.29356324744772788</c:v>
                </c:pt>
                <c:pt idx="8">
                  <c:v>0.2940958140450794</c:v>
                </c:pt>
                <c:pt idx="9">
                  <c:v>0.29746001098948943</c:v>
                </c:pt>
                <c:pt idx="10">
                  <c:v>0.2964617220868847</c:v>
                </c:pt>
                <c:pt idx="11">
                  <c:v>0.29557164529900509</c:v>
                </c:pt>
                <c:pt idx="12">
                  <c:v>0.2948501690491041</c:v>
                </c:pt>
                <c:pt idx="13">
                  <c:v>0.29626615543135842</c:v>
                </c:pt>
                <c:pt idx="14">
                  <c:v>0.30159810013902111</c:v>
                </c:pt>
                <c:pt idx="15">
                  <c:v>0.29904775370774345</c:v>
                </c:pt>
                <c:pt idx="16">
                  <c:v>0.30011035782994167</c:v>
                </c:pt>
                <c:pt idx="17">
                  <c:v>0.30279045280327138</c:v>
                </c:pt>
                <c:pt idx="18">
                  <c:v>0.30042350916504584</c:v>
                </c:pt>
                <c:pt idx="19">
                  <c:v>0.30330947747335679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71-410A-8C69-2E44397A204A}"/>
            </c:ext>
          </c:extLst>
        </c:ser>
        <c:ser>
          <c:idx val="1"/>
          <c:order val="1"/>
          <c:tx>
            <c:strRef>
              <c:f>Figure1.5!$M$2</c:f>
              <c:strCache>
                <c:ptCount val="1"/>
                <c:pt idx="0">
                  <c:v>Married With Children</c:v>
                </c:pt>
              </c:strCache>
            </c:strRef>
          </c:tx>
          <c:marker>
            <c:symbol val="none"/>
          </c:marker>
          <c:cat>
            <c:numRef>
              <c:f>Figure1.5!$A$3:$A$22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Figure1.5!$M$3:$M$22</c:f>
              <c:numCache>
                <c:formatCode>0%</c:formatCode>
                <c:ptCount val="20"/>
                <c:pt idx="0">
                  <c:v>0.25781229701059066</c:v>
                </c:pt>
                <c:pt idx="1">
                  <c:v>0.25328273452581296</c:v>
                </c:pt>
                <c:pt idx="2">
                  <c:v>0.25164877273301911</c:v>
                </c:pt>
                <c:pt idx="3">
                  <c:v>0.24982949115706679</c:v>
                </c:pt>
                <c:pt idx="4">
                  <c:v>0.24486991505950229</c:v>
                </c:pt>
                <c:pt idx="5">
                  <c:v>0.24453181017390752</c:v>
                </c:pt>
                <c:pt idx="6">
                  <c:v>0.24333356090462899</c:v>
                </c:pt>
                <c:pt idx="7">
                  <c:v>0.2395102217849617</c:v>
                </c:pt>
                <c:pt idx="8">
                  <c:v>0.23635968100425753</c:v>
                </c:pt>
                <c:pt idx="9">
                  <c:v>0.23338966348558213</c:v>
                </c:pt>
                <c:pt idx="10">
                  <c:v>0.23183704590561796</c:v>
                </c:pt>
                <c:pt idx="11">
                  <c:v>0.23058293056170026</c:v>
                </c:pt>
                <c:pt idx="12">
                  <c:v>0.22925371931881336</c:v>
                </c:pt>
                <c:pt idx="13">
                  <c:v>0.21940542406890798</c:v>
                </c:pt>
                <c:pt idx="14">
                  <c:v>0.21844506181092391</c:v>
                </c:pt>
                <c:pt idx="15">
                  <c:v>0.21285786826509503</c:v>
                </c:pt>
                <c:pt idx="16">
                  <c:v>0.2051979255269423</c:v>
                </c:pt>
                <c:pt idx="17">
                  <c:v>0.19974982950113909</c:v>
                </c:pt>
                <c:pt idx="18">
                  <c:v>0.1987901794454929</c:v>
                </c:pt>
                <c:pt idx="19">
                  <c:v>0.19815641091040273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71-410A-8C69-2E44397A204A}"/>
            </c:ext>
          </c:extLst>
        </c:ser>
        <c:ser>
          <c:idx val="2"/>
          <c:order val="2"/>
          <c:tx>
            <c:strRef>
              <c:f>Figure1.5!$N$2</c:f>
              <c:strCache>
                <c:ptCount val="1"/>
                <c:pt idx="0">
                  <c:v>Other Family</c:v>
                </c:pt>
              </c:strCache>
            </c:strRef>
          </c:tx>
          <c:marker>
            <c:symbol val="none"/>
          </c:marker>
          <c:cat>
            <c:numRef>
              <c:f>Figure1.5!$A$3:$A$22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Figure1.5!$N$3:$N$22</c:f>
              <c:numCache>
                <c:formatCode>0%</c:formatCode>
                <c:ptCount val="20"/>
                <c:pt idx="0">
                  <c:v>0.14946190738785312</c:v>
                </c:pt>
                <c:pt idx="1">
                  <c:v>0.15437454942729134</c:v>
                </c:pt>
                <c:pt idx="2">
                  <c:v>0.15794079650242776</c:v>
                </c:pt>
                <c:pt idx="3">
                  <c:v>0.15437325376634831</c:v>
                </c:pt>
                <c:pt idx="4">
                  <c:v>0.15385031532508506</c:v>
                </c:pt>
                <c:pt idx="5">
                  <c:v>0.15189326531689581</c:v>
                </c:pt>
                <c:pt idx="6">
                  <c:v>0.15077186820441471</c:v>
                </c:pt>
                <c:pt idx="7">
                  <c:v>0.1530060446456713</c:v>
                </c:pt>
                <c:pt idx="8">
                  <c:v>0.15579286901025294</c:v>
                </c:pt>
                <c:pt idx="9">
                  <c:v>0.1567843344033803</c:v>
                </c:pt>
                <c:pt idx="10">
                  <c:v>0.15740035946660777</c:v>
                </c:pt>
                <c:pt idx="11">
                  <c:v>0.15830137910759315</c:v>
                </c:pt>
                <c:pt idx="12">
                  <c:v>0.15866506533042338</c:v>
                </c:pt>
                <c:pt idx="13">
                  <c:v>0.15791430648465016</c:v>
                </c:pt>
                <c:pt idx="14">
                  <c:v>0.15923829890997587</c:v>
                </c:pt>
                <c:pt idx="15">
                  <c:v>0.16450673923338718</c:v>
                </c:pt>
                <c:pt idx="16">
                  <c:v>0.16388242501239156</c:v>
                </c:pt>
                <c:pt idx="17">
                  <c:v>0.16724221991565763</c:v>
                </c:pt>
                <c:pt idx="18">
                  <c:v>0.16684806750687523</c:v>
                </c:pt>
                <c:pt idx="19">
                  <c:v>0.16489286235940182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71-410A-8C69-2E44397A204A}"/>
            </c:ext>
          </c:extLst>
        </c:ser>
        <c:ser>
          <c:idx val="3"/>
          <c:order val="3"/>
          <c:tx>
            <c:strRef>
              <c:f>Figure1.5!$O$2</c:f>
              <c:strCache>
                <c:ptCount val="1"/>
                <c:pt idx="0">
                  <c:v>Single Person</c:v>
                </c:pt>
              </c:strCache>
            </c:strRef>
          </c:tx>
          <c:marker>
            <c:symbol val="none"/>
          </c:marker>
          <c:cat>
            <c:numRef>
              <c:f>Figure1.5!$A$3:$A$22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Figure1.5!$O$3:$O$22</c:f>
              <c:numCache>
                <c:formatCode>0%</c:formatCode>
                <c:ptCount val="20"/>
                <c:pt idx="0">
                  <c:v>0.24470055414128306</c:v>
                </c:pt>
                <c:pt idx="1">
                  <c:v>0.24463462776209771</c:v>
                </c:pt>
                <c:pt idx="2">
                  <c:v>0.24573120662093015</c:v>
                </c:pt>
                <c:pt idx="3">
                  <c:v>0.2506169897053957</c:v>
                </c:pt>
                <c:pt idx="4">
                  <c:v>0.24912825866626892</c:v>
                </c:pt>
                <c:pt idx="5">
                  <c:v>0.2484783572641609</c:v>
                </c:pt>
                <c:pt idx="6">
                  <c:v>0.2539582247720773</c:v>
                </c:pt>
                <c:pt idx="7">
                  <c:v>0.25672213867710514</c:v>
                </c:pt>
                <c:pt idx="8">
                  <c:v>0.25635321131683869</c:v>
                </c:pt>
                <c:pt idx="9">
                  <c:v>0.2559734122892115</c:v>
                </c:pt>
                <c:pt idx="10">
                  <c:v>0.25712138751208891</c:v>
                </c:pt>
                <c:pt idx="11">
                  <c:v>0.25719652464671344</c:v>
                </c:pt>
                <c:pt idx="12">
                  <c:v>0.26024983814447478</c:v>
                </c:pt>
                <c:pt idx="13">
                  <c:v>0.26711007903983153</c:v>
                </c:pt>
                <c:pt idx="14">
                  <c:v>0.26217945333319215</c:v>
                </c:pt>
                <c:pt idx="15">
                  <c:v>0.25934511884995287</c:v>
                </c:pt>
                <c:pt idx="16">
                  <c:v>0.2670152844217738</c:v>
                </c:pt>
                <c:pt idx="17">
                  <c:v>0.26593872342596636</c:v>
                </c:pt>
                <c:pt idx="18">
                  <c:v>0.26565358362301106</c:v>
                </c:pt>
                <c:pt idx="19">
                  <c:v>0.26663777230783381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71-410A-8C69-2E44397A204A}"/>
            </c:ext>
          </c:extLst>
        </c:ser>
        <c:ser>
          <c:idx val="4"/>
          <c:order val="4"/>
          <c:tx>
            <c:strRef>
              <c:f>Figure1.5!$P$2</c:f>
              <c:strCache>
                <c:ptCount val="1"/>
                <c:pt idx="0">
                  <c:v>Non-Family</c:v>
                </c:pt>
              </c:strCache>
            </c:strRef>
          </c:tx>
          <c:marker>
            <c:symbol val="none"/>
          </c:marker>
          <c:cat>
            <c:numRef>
              <c:f>Figure1.5!$A$3:$A$22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Figure1.5!$P$3:$P$22</c:f>
              <c:numCache>
                <c:formatCode>0%</c:formatCode>
                <c:ptCount val="20"/>
                <c:pt idx="0">
                  <c:v>5.0409729487082E-2</c:v>
                </c:pt>
                <c:pt idx="1">
                  <c:v>5.202706442369235E-2</c:v>
                </c:pt>
                <c:pt idx="2">
                  <c:v>5.3695657824168658E-2</c:v>
                </c:pt>
                <c:pt idx="3">
                  <c:v>5.2754114716227526E-2</c:v>
                </c:pt>
                <c:pt idx="4">
                  <c:v>5.6097970771777667E-2</c:v>
                </c:pt>
                <c:pt idx="5">
                  <c:v>5.7856108491994421E-2</c:v>
                </c:pt>
                <c:pt idx="6">
                  <c:v>5.8457028620830333E-2</c:v>
                </c:pt>
                <c:pt idx="7">
                  <c:v>5.719834744453399E-2</c:v>
                </c:pt>
                <c:pt idx="8">
                  <c:v>5.7398424623571413E-2</c:v>
                </c:pt>
                <c:pt idx="9">
                  <c:v>5.6392578832336657E-2</c:v>
                </c:pt>
                <c:pt idx="10">
                  <c:v>5.7179485028800464E-2</c:v>
                </c:pt>
                <c:pt idx="11">
                  <c:v>5.8347520384987965E-2</c:v>
                </c:pt>
                <c:pt idx="12">
                  <c:v>5.6981208157184368E-2</c:v>
                </c:pt>
                <c:pt idx="13">
                  <c:v>5.9304034975252065E-2</c:v>
                </c:pt>
                <c:pt idx="14">
                  <c:v>5.8539085806886861E-2</c:v>
                </c:pt>
                <c:pt idx="15">
                  <c:v>6.4242519943821533E-2</c:v>
                </c:pt>
                <c:pt idx="16">
                  <c:v>6.3794007208950607E-2</c:v>
                </c:pt>
                <c:pt idx="17">
                  <c:v>6.427877435396552E-2</c:v>
                </c:pt>
                <c:pt idx="18">
                  <c:v>6.828466025957497E-2</c:v>
                </c:pt>
                <c:pt idx="19">
                  <c:v>6.7003476949004867E-2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71-410A-8C69-2E44397A2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3915552"/>
        <c:axId val="-2003287296"/>
      </c:lineChart>
      <c:catAx>
        <c:axId val="-20039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0328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03287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0039155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Figure1.6!$A$2:$A$56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 formatCode="0_)">
                  <c:v>1983</c:v>
                </c:pt>
                <c:pt idx="24" formatCode="0_)">
                  <c:v>1984</c:v>
                </c:pt>
                <c:pt idx="25" formatCode="0_)">
                  <c:v>1985</c:v>
                </c:pt>
                <c:pt idx="26" formatCode="0_)">
                  <c:v>1986</c:v>
                </c:pt>
                <c:pt idx="27" formatCode="0_)">
                  <c:v>1987</c:v>
                </c:pt>
                <c:pt idx="28" formatCode="0_)">
                  <c:v>1988</c:v>
                </c:pt>
                <c:pt idx="29" formatCode="0_)">
                  <c:v>1989</c:v>
                </c:pt>
                <c:pt idx="30" formatCode="0_)">
                  <c:v>1990</c:v>
                </c:pt>
                <c:pt idx="31" formatCode="0_)">
                  <c:v>1991</c:v>
                </c:pt>
                <c:pt idx="32" formatCode="0_)">
                  <c:v>1992</c:v>
                </c:pt>
                <c:pt idx="33" formatCode="0_)">
                  <c:v>1993</c:v>
                </c:pt>
                <c:pt idx="34" formatCode="0_)">
                  <c:v>1994</c:v>
                </c:pt>
                <c:pt idx="35" formatCode="0_)">
                  <c:v>1995</c:v>
                </c:pt>
                <c:pt idx="36" formatCode="0_)">
                  <c:v>1996</c:v>
                </c:pt>
                <c:pt idx="37" formatCode="0_)">
                  <c:v>1997</c:v>
                </c:pt>
                <c:pt idx="38" formatCode="0_)">
                  <c:v>1998</c:v>
                </c:pt>
                <c:pt idx="39" formatCode="0_)">
                  <c:v>1999</c:v>
                </c:pt>
                <c:pt idx="40" formatCode="0_)">
                  <c:v>2000</c:v>
                </c:pt>
                <c:pt idx="41" formatCode="0_)">
                  <c:v>2001</c:v>
                </c:pt>
                <c:pt idx="42" formatCode="0_)">
                  <c:v>2002</c:v>
                </c:pt>
                <c:pt idx="43" formatCode="0_)">
                  <c:v>2003</c:v>
                </c:pt>
                <c:pt idx="44" formatCode="0_)">
                  <c:v>2004</c:v>
                </c:pt>
                <c:pt idx="45" formatCode="0_)">
                  <c:v>2005</c:v>
                </c:pt>
                <c:pt idx="46" formatCode="0_)">
                  <c:v>2006</c:v>
                </c:pt>
                <c:pt idx="47" formatCode="0_)">
                  <c:v>2007</c:v>
                </c:pt>
                <c:pt idx="48" formatCode="0_)">
                  <c:v>2008</c:v>
                </c:pt>
                <c:pt idx="49" formatCode="0_)">
                  <c:v>2009</c:v>
                </c:pt>
                <c:pt idx="50" formatCode="0_)">
                  <c:v>2010</c:v>
                </c:pt>
                <c:pt idx="51" formatCode="0_)">
                  <c:v>2011</c:v>
                </c:pt>
                <c:pt idx="52" formatCode="0_)">
                  <c:v>2012</c:v>
                </c:pt>
                <c:pt idx="53" formatCode="0_)">
                  <c:v>2013</c:v>
                </c:pt>
                <c:pt idx="54" formatCode="0_)">
                  <c:v>2014</c:v>
                </c:pt>
              </c:numCache>
            </c:numRef>
          </c:cat>
          <c:val>
            <c:numRef>
              <c:f>Figure1.6!$B$2:$B$56</c:f>
              <c:numCache>
                <c:formatCode>0.0_)</c:formatCode>
                <c:ptCount val="55"/>
                <c:pt idx="0">
                  <c:v>62.1</c:v>
                </c:pt>
                <c:pt idx="1">
                  <c:v>62.4</c:v>
                </c:pt>
                <c:pt idx="2">
                  <c:v>63</c:v>
                </c:pt>
                <c:pt idx="3">
                  <c:v>63.1</c:v>
                </c:pt>
                <c:pt idx="4">
                  <c:v>63.1</c:v>
                </c:pt>
                <c:pt idx="5">
                  <c:v>63.3</c:v>
                </c:pt>
                <c:pt idx="6">
                  <c:v>63.4</c:v>
                </c:pt>
                <c:pt idx="7">
                  <c:v>63.6</c:v>
                </c:pt>
                <c:pt idx="8">
                  <c:v>63.9</c:v>
                </c:pt>
                <c:pt idx="9">
                  <c:v>64.3</c:v>
                </c:pt>
                <c:pt idx="10">
                  <c:v>64.2</c:v>
                </c:pt>
                <c:pt idx="11">
                  <c:v>64.2</c:v>
                </c:pt>
                <c:pt idx="12">
                  <c:v>64.400000000000006</c:v>
                </c:pt>
                <c:pt idx="13">
                  <c:v>64.5</c:v>
                </c:pt>
                <c:pt idx="14">
                  <c:v>64.599999999999994</c:v>
                </c:pt>
                <c:pt idx="15">
                  <c:v>64.599999999999994</c:v>
                </c:pt>
                <c:pt idx="16">
                  <c:v>64.7</c:v>
                </c:pt>
                <c:pt idx="17">
                  <c:v>64.8</c:v>
                </c:pt>
                <c:pt idx="18">
                  <c:v>65</c:v>
                </c:pt>
                <c:pt idx="19">
                  <c:v>65.599999999999994</c:v>
                </c:pt>
                <c:pt idx="20">
                  <c:v>65.599999999999994</c:v>
                </c:pt>
                <c:pt idx="21">
                  <c:v>65.400000000000006</c:v>
                </c:pt>
                <c:pt idx="22">
                  <c:v>64.8</c:v>
                </c:pt>
                <c:pt idx="23">
                  <c:v>64.599999999999994</c:v>
                </c:pt>
                <c:pt idx="24">
                  <c:v>64.5</c:v>
                </c:pt>
                <c:pt idx="25">
                  <c:v>63.9</c:v>
                </c:pt>
                <c:pt idx="26">
                  <c:v>63.8</c:v>
                </c:pt>
                <c:pt idx="27">
                  <c:v>64</c:v>
                </c:pt>
                <c:pt idx="28">
                  <c:v>63.8</c:v>
                </c:pt>
                <c:pt idx="29">
                  <c:v>63.9</c:v>
                </c:pt>
                <c:pt idx="30">
                  <c:v>63.9</c:v>
                </c:pt>
                <c:pt idx="31">
                  <c:v>64.099999999999994</c:v>
                </c:pt>
                <c:pt idx="32">
                  <c:v>64.099999999999994</c:v>
                </c:pt>
                <c:pt idx="33">
                  <c:v>64</c:v>
                </c:pt>
                <c:pt idx="34">
                  <c:v>64</c:v>
                </c:pt>
                <c:pt idx="35">
                  <c:v>64.7</c:v>
                </c:pt>
                <c:pt idx="36" formatCode="General">
                  <c:v>65.400000000000006</c:v>
                </c:pt>
                <c:pt idx="37" formatCode="General">
                  <c:v>65.7</c:v>
                </c:pt>
                <c:pt idx="38">
                  <c:v>66.3</c:v>
                </c:pt>
                <c:pt idx="39">
                  <c:v>66.8</c:v>
                </c:pt>
                <c:pt idx="40">
                  <c:v>67.400000000000006</c:v>
                </c:pt>
                <c:pt idx="41" formatCode="General">
                  <c:v>67.8</c:v>
                </c:pt>
                <c:pt idx="42">
                  <c:v>67.900000000000006</c:v>
                </c:pt>
                <c:pt idx="43">
                  <c:v>68.3</c:v>
                </c:pt>
                <c:pt idx="44">
                  <c:v>69</c:v>
                </c:pt>
                <c:pt idx="45">
                  <c:v>68.900000000000006</c:v>
                </c:pt>
                <c:pt idx="46" formatCode="General">
                  <c:v>68.8</c:v>
                </c:pt>
                <c:pt idx="47" formatCode="0.0">
                  <c:v>68.099999999999994</c:v>
                </c:pt>
                <c:pt idx="48" formatCode="0.0">
                  <c:v>67.8</c:v>
                </c:pt>
                <c:pt idx="49" formatCode="0.0">
                  <c:v>67.400000000000006</c:v>
                </c:pt>
                <c:pt idx="50" formatCode="0.0">
                  <c:v>66.900000000000006</c:v>
                </c:pt>
                <c:pt idx="51" formatCode="0.0">
                  <c:v>66.099999999999994</c:v>
                </c:pt>
                <c:pt idx="52" formatCode="0.0">
                  <c:v>65.400000000000006</c:v>
                </c:pt>
                <c:pt idx="53" formatCode="0.0">
                  <c:v>65.099999999999994</c:v>
                </c:pt>
                <c:pt idx="54" formatCode="0.0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2-476D-BEF3-61832DCEF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1766624"/>
        <c:axId val="-2033914736"/>
      </c:lineChart>
      <c:catAx>
        <c:axId val="-212176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33914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2033914736"/>
        <c:scaling>
          <c:orientation val="minMax"/>
          <c:min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-21217666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581024</xdr:colOff>
      <xdr:row>7</xdr:row>
      <xdr:rowOff>42862</xdr:rowOff>
    </xdr:from>
    <xdr:to>
      <xdr:col>16</xdr:col>
      <xdr:colOff>495299</xdr:colOff>
      <xdr:row>28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574674</xdr:colOff>
      <xdr:row>30</xdr:row>
      <xdr:rowOff>141286</xdr:rowOff>
    </xdr:from>
    <xdr:to>
      <xdr:col>20</xdr:col>
      <xdr:colOff>12699</xdr:colOff>
      <xdr:row>60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612775</xdr:colOff>
      <xdr:row>2</xdr:row>
      <xdr:rowOff>50800</xdr:rowOff>
    </xdr:from>
    <xdr:to>
      <xdr:col>13</xdr:col>
      <xdr:colOff>603250</xdr:colOff>
      <xdr:row>30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546100</xdr:colOff>
      <xdr:row>22</xdr:row>
      <xdr:rowOff>85725</xdr:rowOff>
    </xdr:from>
    <xdr:to>
      <xdr:col>22</xdr:col>
      <xdr:colOff>66675</xdr:colOff>
      <xdr:row>41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22</xdr:row>
      <xdr:rowOff>155575</xdr:rowOff>
    </xdr:from>
    <xdr:to>
      <xdr:col>17</xdr:col>
      <xdr:colOff>441325</xdr:colOff>
      <xdr:row>47</xdr:row>
      <xdr:rowOff>92075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8</xdr:row>
      <xdr:rowOff>76200</xdr:rowOff>
    </xdr:from>
    <xdr:to>
      <xdr:col>16</xdr:col>
      <xdr:colOff>520700</xdr:colOff>
      <xdr:row>41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workbookViewId="0">
      <selection activeCell="J35" sqref="J35"/>
    </sheetView>
  </sheetViews>
  <sheetFormatPr defaultColWidth="8.85546875" defaultRowHeight="15" x14ac:dyDescent="0.25"/>
  <sheetData>
    <row r="1" spans="1:5" x14ac:dyDescent="0.25">
      <c r="B1" t="s">
        <v>22</v>
      </c>
      <c r="C1" t="s">
        <v>23</v>
      </c>
      <c r="D1" t="s">
        <v>24</v>
      </c>
      <c r="E1" t="s">
        <v>25</v>
      </c>
    </row>
    <row r="2" spans="1:5" x14ac:dyDescent="0.25">
      <c r="A2" s="1">
        <v>1968</v>
      </c>
      <c r="B2" s="1">
        <v>1348.75</v>
      </c>
      <c r="C2" s="1">
        <v>1503.58</v>
      </c>
      <c r="D2" s="1">
        <v>1315.33</v>
      </c>
    </row>
    <row r="3" spans="1:5" x14ac:dyDescent="0.25">
      <c r="A3" s="1">
        <v>1969</v>
      </c>
      <c r="B3" s="1">
        <v>1327.5</v>
      </c>
      <c r="C3" s="1">
        <v>1486.67</v>
      </c>
      <c r="D3" s="1">
        <v>1403</v>
      </c>
    </row>
    <row r="4" spans="1:5" x14ac:dyDescent="0.25">
      <c r="A4" s="1">
        <v>1970</v>
      </c>
      <c r="B4" s="1">
        <v>1346.92</v>
      </c>
      <c r="C4" s="1">
        <v>1434.83</v>
      </c>
      <c r="D4" s="1">
        <v>1417.25</v>
      </c>
      <c r="E4" s="1">
        <v>2500</v>
      </c>
    </row>
    <row r="5" spans="1:5" x14ac:dyDescent="0.25">
      <c r="A5" s="1">
        <v>1971</v>
      </c>
      <c r="B5" s="1">
        <v>1909.75</v>
      </c>
      <c r="C5" s="1">
        <v>2035.58</v>
      </c>
      <c r="D5" s="1">
        <v>1695.33</v>
      </c>
    </row>
    <row r="6" spans="1:5" x14ac:dyDescent="0.25">
      <c r="A6" s="1">
        <v>1972</v>
      </c>
      <c r="B6" s="1">
        <v>2229.92</v>
      </c>
      <c r="C6" s="1">
        <v>2360.75</v>
      </c>
      <c r="D6" s="1">
        <v>1997.67</v>
      </c>
    </row>
    <row r="7" spans="1:5" x14ac:dyDescent="0.25">
      <c r="A7" s="1">
        <v>1973</v>
      </c>
      <c r="B7" s="1">
        <v>1823.5</v>
      </c>
      <c r="C7" s="1">
        <v>2043.92</v>
      </c>
      <c r="D7" s="1">
        <v>2105.25</v>
      </c>
    </row>
    <row r="8" spans="1:5" x14ac:dyDescent="0.25">
      <c r="A8" s="1">
        <v>1974</v>
      </c>
      <c r="B8" s="1">
        <v>1070.33</v>
      </c>
      <c r="C8" s="1">
        <v>1331.92</v>
      </c>
      <c r="D8" s="1">
        <v>1738.17</v>
      </c>
      <c r="E8" s="1">
        <v>2500</v>
      </c>
    </row>
    <row r="9" spans="1:5" x14ac:dyDescent="0.25">
      <c r="A9" s="1">
        <v>1975</v>
      </c>
      <c r="B9" s="1">
        <v>938.75</v>
      </c>
      <c r="C9" s="1">
        <v>1159.75</v>
      </c>
      <c r="D9" s="1">
        <v>1317.5</v>
      </c>
      <c r="E9" s="1">
        <v>2500</v>
      </c>
    </row>
    <row r="10" spans="1:5" x14ac:dyDescent="0.25">
      <c r="A10" s="1">
        <v>1976</v>
      </c>
      <c r="B10" s="1">
        <v>1297.08</v>
      </c>
      <c r="C10" s="1">
        <v>1535</v>
      </c>
      <c r="D10" s="1">
        <v>1368.17</v>
      </c>
    </row>
    <row r="11" spans="1:5" x14ac:dyDescent="0.25">
      <c r="A11" s="1">
        <v>1977</v>
      </c>
      <c r="B11" s="1">
        <v>1682.5</v>
      </c>
      <c r="C11" s="1">
        <v>1961.83</v>
      </c>
      <c r="D11" s="1">
        <v>1647.83</v>
      </c>
    </row>
    <row r="12" spans="1:5" x14ac:dyDescent="0.25">
      <c r="A12" s="1">
        <v>1978</v>
      </c>
      <c r="B12" s="1">
        <v>1799.5</v>
      </c>
      <c r="C12" s="1">
        <v>2000.58</v>
      </c>
      <c r="D12" s="1">
        <v>1863.5</v>
      </c>
    </row>
    <row r="13" spans="1:5" x14ac:dyDescent="0.25">
      <c r="A13" s="1">
        <v>1979</v>
      </c>
      <c r="B13" s="1">
        <v>1530.67</v>
      </c>
      <c r="C13" s="1">
        <v>1717.25</v>
      </c>
      <c r="D13" s="1">
        <v>1872.92</v>
      </c>
    </row>
    <row r="14" spans="1:5" x14ac:dyDescent="0.25">
      <c r="A14" s="1">
        <v>1980</v>
      </c>
      <c r="B14" s="1">
        <v>1196.83</v>
      </c>
      <c r="C14" s="1">
        <v>1300.25</v>
      </c>
      <c r="D14" s="1">
        <v>1516.92</v>
      </c>
      <c r="E14" s="1">
        <v>2500</v>
      </c>
    </row>
    <row r="15" spans="1:5" x14ac:dyDescent="0.25">
      <c r="A15" s="1">
        <v>1981</v>
      </c>
      <c r="B15" s="1">
        <v>990.67</v>
      </c>
      <c r="C15" s="1">
        <v>1096.33</v>
      </c>
      <c r="D15" s="1">
        <v>1274.67</v>
      </c>
    </row>
    <row r="16" spans="1:5" x14ac:dyDescent="0.25">
      <c r="A16" s="1">
        <v>1982</v>
      </c>
      <c r="B16" s="1">
        <v>999</v>
      </c>
      <c r="C16" s="1">
        <v>1057.33</v>
      </c>
      <c r="D16" s="1">
        <v>1003.67</v>
      </c>
      <c r="E16" s="1">
        <v>2500</v>
      </c>
    </row>
    <row r="17" spans="1:5" x14ac:dyDescent="0.25">
      <c r="A17" s="1">
        <v>1983</v>
      </c>
      <c r="B17" s="1">
        <v>1623.33</v>
      </c>
      <c r="C17" s="1">
        <v>1705.42</v>
      </c>
      <c r="D17" s="1">
        <v>1375.17</v>
      </c>
    </row>
    <row r="18" spans="1:5" x14ac:dyDescent="0.25">
      <c r="A18" s="1">
        <v>1984</v>
      </c>
      <c r="B18" s="1">
        <v>1689.67</v>
      </c>
      <c r="C18" s="1">
        <v>1766.25</v>
      </c>
      <c r="D18" s="1">
        <v>1648.17</v>
      </c>
    </row>
    <row r="19" spans="1:5" x14ac:dyDescent="0.25">
      <c r="A19" s="1">
        <v>1985</v>
      </c>
      <c r="B19" s="1">
        <v>1732.33</v>
      </c>
      <c r="C19" s="1">
        <v>1741.42</v>
      </c>
      <c r="D19" s="1">
        <v>1704.08</v>
      </c>
    </row>
    <row r="20" spans="1:5" x14ac:dyDescent="0.25">
      <c r="A20" s="1">
        <v>1986</v>
      </c>
      <c r="B20" s="1">
        <v>1771.08</v>
      </c>
      <c r="C20" s="1">
        <v>1811.92</v>
      </c>
      <c r="D20" s="1">
        <v>1754.5</v>
      </c>
    </row>
    <row r="21" spans="1:5" x14ac:dyDescent="0.25">
      <c r="A21" s="1">
        <v>1987</v>
      </c>
      <c r="B21" s="1">
        <v>1541.33</v>
      </c>
      <c r="C21" s="1">
        <v>1630.5</v>
      </c>
      <c r="D21" s="1">
        <v>1674.42</v>
      </c>
    </row>
    <row r="22" spans="1:5" x14ac:dyDescent="0.25">
      <c r="A22" s="1">
        <v>1988</v>
      </c>
      <c r="B22" s="1">
        <v>1452.08</v>
      </c>
      <c r="C22" s="1">
        <v>1487.83</v>
      </c>
      <c r="D22" s="1">
        <v>1525.5</v>
      </c>
    </row>
    <row r="23" spans="1:5" x14ac:dyDescent="0.25">
      <c r="A23" s="1">
        <v>1989</v>
      </c>
      <c r="B23" s="1">
        <v>1350.33</v>
      </c>
      <c r="C23" s="1">
        <v>1382.08</v>
      </c>
      <c r="D23" s="1">
        <v>1433.5</v>
      </c>
    </row>
    <row r="24" spans="1:5" x14ac:dyDescent="0.25">
      <c r="A24" s="1">
        <v>1990</v>
      </c>
      <c r="B24" s="1">
        <v>1123.67</v>
      </c>
      <c r="C24" s="1">
        <v>1203.17</v>
      </c>
      <c r="D24" s="1">
        <v>1314</v>
      </c>
    </row>
    <row r="25" spans="1:5" x14ac:dyDescent="0.25">
      <c r="A25" s="1">
        <v>1991</v>
      </c>
      <c r="B25" s="1">
        <v>945.67</v>
      </c>
      <c r="C25" s="1">
        <v>1008.75</v>
      </c>
      <c r="D25" s="1">
        <v>1092</v>
      </c>
      <c r="E25" s="1">
        <v>2500</v>
      </c>
    </row>
    <row r="26" spans="1:5" x14ac:dyDescent="0.25">
      <c r="A26" s="1">
        <v>1992</v>
      </c>
      <c r="B26" s="1">
        <v>1098</v>
      </c>
      <c r="C26" s="1">
        <v>1201.42</v>
      </c>
      <c r="D26" s="1">
        <v>1151.83</v>
      </c>
    </row>
    <row r="27" spans="1:5" x14ac:dyDescent="0.25">
      <c r="A27" s="1">
        <v>1993</v>
      </c>
      <c r="B27" s="1">
        <v>1207.25</v>
      </c>
      <c r="C27" s="1">
        <v>1291.58</v>
      </c>
      <c r="D27" s="1">
        <v>1191</v>
      </c>
    </row>
    <row r="28" spans="1:5" x14ac:dyDescent="0.25">
      <c r="A28" s="1">
        <v>1994</v>
      </c>
      <c r="B28" s="1">
        <v>1366.92</v>
      </c>
      <c r="C28" s="1">
        <v>1446</v>
      </c>
      <c r="D28" s="1">
        <v>1345.83</v>
      </c>
    </row>
    <row r="29" spans="1:5" x14ac:dyDescent="0.25">
      <c r="A29" s="1">
        <v>1995</v>
      </c>
      <c r="B29" s="1">
        <v>1335.83</v>
      </c>
      <c r="C29" s="1">
        <v>1361</v>
      </c>
      <c r="D29" s="1">
        <v>1319.25</v>
      </c>
    </row>
    <row r="30" spans="1:5" x14ac:dyDescent="0.25">
      <c r="A30" s="1">
        <v>1996</v>
      </c>
      <c r="B30" s="1">
        <v>1419.08</v>
      </c>
      <c r="C30" s="1">
        <v>1468.67</v>
      </c>
      <c r="D30" s="1">
        <v>1405.58</v>
      </c>
    </row>
    <row r="31" spans="1:5" x14ac:dyDescent="0.25">
      <c r="A31" s="1">
        <v>1997</v>
      </c>
      <c r="B31" s="1">
        <v>1442.25</v>
      </c>
      <c r="C31" s="1">
        <v>1474.58</v>
      </c>
      <c r="D31" s="1">
        <v>1404.25</v>
      </c>
    </row>
    <row r="32" spans="1:5" x14ac:dyDescent="0.25">
      <c r="A32" s="1">
        <v>1998</v>
      </c>
      <c r="B32" s="1">
        <v>1619.42</v>
      </c>
      <c r="C32" s="1">
        <v>1621.17</v>
      </c>
      <c r="D32" s="1">
        <v>1473.17</v>
      </c>
    </row>
    <row r="33" spans="1:8" x14ac:dyDescent="0.25">
      <c r="A33" s="1">
        <v>1999</v>
      </c>
      <c r="B33" s="1">
        <v>1663.92</v>
      </c>
      <c r="C33" s="1">
        <v>1647.25</v>
      </c>
      <c r="D33" s="1">
        <v>1602.75</v>
      </c>
    </row>
    <row r="34" spans="1:8" x14ac:dyDescent="0.25">
      <c r="A34" s="1">
        <v>2000</v>
      </c>
      <c r="B34" s="1">
        <v>1598.33</v>
      </c>
      <c r="C34" s="1">
        <v>1573.33</v>
      </c>
      <c r="D34" s="1">
        <v>1578.83</v>
      </c>
    </row>
    <row r="35" spans="1:8" x14ac:dyDescent="0.25">
      <c r="A35" s="1">
        <v>2001</v>
      </c>
      <c r="B35" s="1">
        <v>1637.17</v>
      </c>
      <c r="C35" s="1">
        <v>1601.17</v>
      </c>
      <c r="D35" s="1">
        <v>1565.17</v>
      </c>
      <c r="E35" s="1">
        <v>2500</v>
      </c>
    </row>
    <row r="36" spans="1:8" x14ac:dyDescent="0.25">
      <c r="A36" s="1">
        <v>2002</v>
      </c>
      <c r="B36" s="1">
        <v>1749</v>
      </c>
      <c r="C36" s="1">
        <v>1710.25</v>
      </c>
      <c r="D36" s="1">
        <v>1645.75</v>
      </c>
    </row>
    <row r="37" spans="1:8" x14ac:dyDescent="0.25">
      <c r="A37" s="1">
        <v>2003</v>
      </c>
      <c r="B37" s="1">
        <v>1888.42</v>
      </c>
      <c r="C37" s="1">
        <v>1853.75</v>
      </c>
      <c r="D37" s="1">
        <v>1676.75</v>
      </c>
    </row>
    <row r="38" spans="1:8" x14ac:dyDescent="0.25">
      <c r="A38" s="1">
        <v>2004</v>
      </c>
      <c r="B38" s="1">
        <v>2057.58</v>
      </c>
      <c r="C38" s="1">
        <v>1949.5</v>
      </c>
      <c r="D38" s="1">
        <v>1834.58</v>
      </c>
    </row>
    <row r="39" spans="1:8" x14ac:dyDescent="0.25">
      <c r="A39" s="1">
        <v>2005</v>
      </c>
      <c r="B39" s="1">
        <v>2160.08</v>
      </c>
      <c r="C39" s="1">
        <v>2072.92</v>
      </c>
      <c r="D39" s="1">
        <v>1929.33</v>
      </c>
      <c r="F39" s="9">
        <f>B39/B34-1</f>
        <v>0.35146058698766836</v>
      </c>
      <c r="G39" s="9">
        <f>C39/C34-1</f>
        <v>0.3175366896963765</v>
      </c>
      <c r="H39" s="9">
        <f>D39/D34-1</f>
        <v>0.22199983532109213</v>
      </c>
    </row>
    <row r="40" spans="1:8" x14ac:dyDescent="0.25">
      <c r="A40" s="1">
        <v>2006</v>
      </c>
      <c r="B40" s="1">
        <v>1843.67</v>
      </c>
      <c r="C40" s="1">
        <v>1811.92</v>
      </c>
      <c r="D40" s="1">
        <v>1989</v>
      </c>
      <c r="H40" s="9">
        <f>D40/D35-1</f>
        <v>0.27078847665109862</v>
      </c>
    </row>
    <row r="41" spans="1:8" x14ac:dyDescent="0.25">
      <c r="A41" s="1">
        <v>2007</v>
      </c>
      <c r="B41" s="1">
        <v>1391.5</v>
      </c>
      <c r="C41" s="1">
        <v>1341.83</v>
      </c>
      <c r="D41" s="1">
        <v>1513.83</v>
      </c>
    </row>
    <row r="42" spans="1:8" x14ac:dyDescent="0.25">
      <c r="A42" s="1">
        <v>2008</v>
      </c>
      <c r="B42" s="1">
        <v>895.83</v>
      </c>
      <c r="C42" s="1">
        <v>900</v>
      </c>
      <c r="D42" s="1">
        <v>1126.83</v>
      </c>
      <c r="E42" s="1">
        <v>2500</v>
      </c>
    </row>
    <row r="43" spans="1:8" x14ac:dyDescent="0.25">
      <c r="A43" s="1">
        <v>2009</v>
      </c>
      <c r="B43" s="1">
        <v>582</v>
      </c>
      <c r="C43" s="1">
        <v>554</v>
      </c>
      <c r="D43" s="1">
        <v>795.5</v>
      </c>
      <c r="E43" s="1">
        <v>2500</v>
      </c>
      <c r="F43" s="9">
        <f>B43/B39-1</f>
        <v>-0.7305655346098292</v>
      </c>
      <c r="G43" s="9">
        <f>C43/C39-1</f>
        <v>-0.73274414835111823</v>
      </c>
    </row>
    <row r="44" spans="1:8" x14ac:dyDescent="0.25">
      <c r="A44" s="1">
        <v>2010</v>
      </c>
      <c r="B44" s="1">
        <v>603.66999999999996</v>
      </c>
      <c r="C44" s="1">
        <v>585.5</v>
      </c>
      <c r="D44" s="1">
        <v>653.75</v>
      </c>
      <c r="H44" s="9">
        <f>D44/D40-1</f>
        <v>-0.67131724484665667</v>
      </c>
    </row>
    <row r="45" spans="1:8" x14ac:dyDescent="0.25">
      <c r="A45" s="1">
        <v>2011</v>
      </c>
      <c r="B45" s="1">
        <v>624</v>
      </c>
      <c r="C45" s="1">
        <v>611.91999999999996</v>
      </c>
      <c r="D45" s="1">
        <v>584.58000000000004</v>
      </c>
    </row>
    <row r="46" spans="1:8" x14ac:dyDescent="0.25">
      <c r="A46" s="1">
        <v>2012</v>
      </c>
      <c r="B46" s="1">
        <v>828.75</v>
      </c>
      <c r="C46" s="1">
        <v>783.75</v>
      </c>
      <c r="D46" s="1">
        <v>641.41999999999996</v>
      </c>
    </row>
    <row r="47" spans="1:8" x14ac:dyDescent="0.25">
      <c r="A47" s="1">
        <v>2013</v>
      </c>
      <c r="B47" s="1">
        <v>987.25</v>
      </c>
      <c r="C47" s="1">
        <v>928.25</v>
      </c>
      <c r="D47" s="1">
        <v>764.58</v>
      </c>
    </row>
    <row r="48" spans="1:8" x14ac:dyDescent="0.25">
      <c r="A48" s="1">
        <v>2014</v>
      </c>
      <c r="B48" s="1">
        <v>1052.25</v>
      </c>
      <c r="C48" s="1">
        <v>1000.58</v>
      </c>
      <c r="D48" s="1">
        <v>882.75</v>
      </c>
      <c r="F48" s="9">
        <f>B48/B43-1</f>
        <v>0.8079896907216495</v>
      </c>
    </row>
  </sheetData>
  <phoneticPr fontId="2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61"/>
  <sheetViews>
    <sheetView topLeftCell="A31" workbookViewId="0">
      <selection activeCell="E1" sqref="E1:E1048576"/>
    </sheetView>
  </sheetViews>
  <sheetFormatPr defaultColWidth="8.85546875" defaultRowHeight="15" x14ac:dyDescent="0.25"/>
  <cols>
    <col min="1" max="1" width="8.85546875" style="3"/>
    <col min="2" max="2" width="15.85546875" style="3" bestFit="1" customWidth="1"/>
    <col min="3" max="3" width="20.140625" style="3" bestFit="1" customWidth="1"/>
    <col min="4" max="4" width="10.7109375" style="3" bestFit="1" customWidth="1"/>
    <col min="5" max="5" width="8.85546875" style="3"/>
    <col min="6" max="6" width="21" style="3" bestFit="1" customWidth="1"/>
    <col min="7" max="7" width="23.85546875" style="3" bestFit="1" customWidth="1"/>
    <col min="8" max="8" width="11.28515625" style="3" bestFit="1" customWidth="1"/>
    <col min="9" max="16384" width="8.85546875" style="3"/>
  </cols>
  <sheetData>
    <row r="1" spans="1:91" x14ac:dyDescent="0.25">
      <c r="A1" s="2" t="s">
        <v>26</v>
      </c>
    </row>
    <row r="2" spans="1:91" ht="15" customHeight="1" x14ac:dyDescent="0.25">
      <c r="B2" s="3" t="s">
        <v>28</v>
      </c>
      <c r="C2" s="5" t="s">
        <v>29</v>
      </c>
      <c r="D2" s="3" t="s">
        <v>25</v>
      </c>
      <c r="F2" t="s">
        <v>27</v>
      </c>
      <c r="G2" t="s">
        <v>35</v>
      </c>
      <c r="H2" s="3" t="s">
        <v>30</v>
      </c>
    </row>
    <row r="3" spans="1:91" ht="15" hidden="1" customHeight="1" x14ac:dyDescent="0.25">
      <c r="A3" s="3">
        <v>1956</v>
      </c>
      <c r="B3" s="4">
        <v>1</v>
      </c>
      <c r="C3" s="4">
        <v>6.0500000000000007</v>
      </c>
      <c r="H3" s="3" t="s">
        <v>31</v>
      </c>
    </row>
    <row r="4" spans="1:91" hidden="1" x14ac:dyDescent="0.25">
      <c r="A4" s="3">
        <v>1957</v>
      </c>
      <c r="B4" s="4">
        <v>0.95</v>
      </c>
      <c r="C4" s="4">
        <v>5.5250000000000004</v>
      </c>
      <c r="H4" s="3" t="s">
        <v>31</v>
      </c>
    </row>
    <row r="5" spans="1:91" ht="15" hidden="1" customHeight="1" x14ac:dyDescent="0.25">
      <c r="A5" s="3">
        <v>1958</v>
      </c>
      <c r="B5" s="4">
        <v>1.2</v>
      </c>
      <c r="C5" s="4">
        <v>6.4250000000000007</v>
      </c>
      <c r="H5" s="3" t="s">
        <v>31</v>
      </c>
    </row>
    <row r="6" spans="1:91" hidden="1" x14ac:dyDescent="0.25">
      <c r="A6" s="3">
        <v>1959</v>
      </c>
      <c r="B6" s="4">
        <v>1.1750000000000003</v>
      </c>
      <c r="C6" s="4">
        <v>7.0750000000000002</v>
      </c>
      <c r="H6" s="3" t="s">
        <v>31</v>
      </c>
    </row>
    <row r="7" spans="1:91" hidden="1" x14ac:dyDescent="0.25">
      <c r="A7" s="3">
        <v>1960</v>
      </c>
      <c r="B7" s="4">
        <v>1.2749999999999999</v>
      </c>
      <c r="C7" s="4">
        <v>8.1750000000000007</v>
      </c>
      <c r="H7" s="3" t="s">
        <v>31</v>
      </c>
    </row>
    <row r="8" spans="1:91" hidden="1" x14ac:dyDescent="0.25">
      <c r="A8" s="3">
        <v>1961</v>
      </c>
      <c r="B8" s="4">
        <v>1.4</v>
      </c>
      <c r="C8" s="4">
        <v>8.7000000000000011</v>
      </c>
      <c r="H8" s="3" t="s">
        <v>31</v>
      </c>
    </row>
    <row r="9" spans="1:91" hidden="1" x14ac:dyDescent="0.25">
      <c r="A9" s="3">
        <v>1962</v>
      </c>
      <c r="B9" s="4">
        <v>1.4</v>
      </c>
      <c r="C9" s="4">
        <v>8.1750000000000007</v>
      </c>
      <c r="H9" s="3" t="s">
        <v>31</v>
      </c>
    </row>
    <row r="10" spans="1:91" hidden="1" x14ac:dyDescent="0.25">
      <c r="A10" s="3">
        <v>1963</v>
      </c>
      <c r="B10" s="4">
        <v>1.55</v>
      </c>
      <c r="C10" s="4">
        <v>8.1999999999999993</v>
      </c>
      <c r="F10" s="37">
        <v>560</v>
      </c>
      <c r="G10" s="37"/>
    </row>
    <row r="11" spans="1:91" hidden="1" x14ac:dyDescent="0.25">
      <c r="A11" s="3">
        <v>1964</v>
      </c>
      <c r="B11" s="4">
        <v>1.4750000000000001</v>
      </c>
      <c r="C11" s="4">
        <v>8.2250000000000014</v>
      </c>
      <c r="F11" s="37">
        <v>565</v>
      </c>
      <c r="G11" s="37"/>
    </row>
    <row r="12" spans="1:91" hidden="1" x14ac:dyDescent="0.25">
      <c r="A12" s="3">
        <v>1965</v>
      </c>
      <c r="B12" s="4">
        <v>1.5750000000000002</v>
      </c>
      <c r="C12" s="4">
        <v>8.25</v>
      </c>
      <c r="F12" s="37">
        <v>575</v>
      </c>
      <c r="G12" s="37"/>
    </row>
    <row r="13" spans="1:91" hidden="1" x14ac:dyDescent="0.25">
      <c r="A13" s="3">
        <v>1966</v>
      </c>
      <c r="B13" s="4">
        <v>1.425</v>
      </c>
      <c r="C13" s="4">
        <v>7.7</v>
      </c>
      <c r="F13" s="37">
        <v>461</v>
      </c>
      <c r="G13" s="37"/>
    </row>
    <row r="14" spans="1:91" hidden="1" x14ac:dyDescent="0.25">
      <c r="A14" s="3">
        <v>1967</v>
      </c>
      <c r="B14" s="4">
        <v>1.3499999999999999</v>
      </c>
      <c r="C14" s="4">
        <v>6.85</v>
      </c>
      <c r="F14" s="37">
        <v>487</v>
      </c>
      <c r="G14" s="37"/>
    </row>
    <row r="15" spans="1:91" hidden="1" x14ac:dyDescent="0.25">
      <c r="A15" s="3">
        <v>1968</v>
      </c>
      <c r="B15" s="4">
        <v>1.1500000000000001</v>
      </c>
      <c r="C15" s="4">
        <v>5.9</v>
      </c>
      <c r="D15"/>
      <c r="E15"/>
      <c r="F15" s="37">
        <v>490</v>
      </c>
      <c r="G15" s="37"/>
    </row>
    <row r="16" spans="1:91" hidden="1" x14ac:dyDescent="0.25">
      <c r="A16" s="3">
        <v>1969</v>
      </c>
      <c r="B16" s="4">
        <v>1.0249999999999999</v>
      </c>
      <c r="C16" s="4">
        <v>5.4749999999999996</v>
      </c>
      <c r="D16"/>
      <c r="F16" s="37">
        <v>448</v>
      </c>
      <c r="G16" s="38">
        <v>1594</v>
      </c>
      <c r="H16" s="35">
        <f t="shared" ref="H16:H26" si="0">F16+G16</f>
        <v>2042</v>
      </c>
      <c r="P16" s="35"/>
      <c r="X16" s="35"/>
      <c r="AF16" s="35"/>
      <c r="AN16" s="35"/>
      <c r="AV16" s="35"/>
      <c r="BD16" s="35"/>
      <c r="BL16" s="35"/>
      <c r="BO16" s="35"/>
      <c r="BT16" s="35"/>
      <c r="BV16" s="35"/>
      <c r="BW16" s="35"/>
      <c r="CB16" s="35"/>
      <c r="CD16" s="35"/>
      <c r="CE16" s="35"/>
      <c r="CJ16" s="35"/>
      <c r="CL16" s="35"/>
      <c r="CM16" s="35"/>
    </row>
    <row r="17" spans="1:8" hidden="1" x14ac:dyDescent="0.25">
      <c r="A17" s="3">
        <v>1970</v>
      </c>
      <c r="B17" s="4">
        <v>1.05</v>
      </c>
      <c r="C17" s="4">
        <v>5.3250000000000002</v>
      </c>
      <c r="D17" s="1">
        <v>11</v>
      </c>
      <c r="F17" s="37">
        <v>485</v>
      </c>
      <c r="G17" s="37">
        <v>1612</v>
      </c>
      <c r="H17" s="35">
        <f t="shared" si="0"/>
        <v>2097</v>
      </c>
    </row>
    <row r="18" spans="1:8" hidden="1" x14ac:dyDescent="0.25">
      <c r="A18" s="3">
        <v>1971</v>
      </c>
      <c r="B18" s="4">
        <v>0.97499999999999998</v>
      </c>
      <c r="C18" s="4">
        <v>5.4499999999999993</v>
      </c>
      <c r="D18"/>
      <c r="F18" s="37">
        <v>656</v>
      </c>
      <c r="G18" s="37">
        <v>2018</v>
      </c>
      <c r="H18" s="35">
        <f t="shared" si="0"/>
        <v>2674</v>
      </c>
    </row>
    <row r="19" spans="1:8" hidden="1" x14ac:dyDescent="0.25">
      <c r="A19" s="3">
        <v>1972</v>
      </c>
      <c r="B19" s="4">
        <v>0.97499999999999998</v>
      </c>
      <c r="C19" s="4">
        <v>5.5500000000000007</v>
      </c>
      <c r="D19"/>
      <c r="F19" s="37">
        <v>718</v>
      </c>
      <c r="G19" s="37">
        <v>2252</v>
      </c>
      <c r="H19" s="35">
        <f t="shared" si="0"/>
        <v>2970</v>
      </c>
    </row>
    <row r="20" spans="1:8" hidden="1" x14ac:dyDescent="0.25">
      <c r="A20" s="3">
        <v>1973</v>
      </c>
      <c r="B20" s="4">
        <v>1.05</v>
      </c>
      <c r="C20" s="4">
        <v>5.7750000000000004</v>
      </c>
      <c r="D20"/>
      <c r="F20" s="37">
        <v>634</v>
      </c>
      <c r="G20" s="37">
        <v>2334</v>
      </c>
      <c r="H20" s="35">
        <f t="shared" si="0"/>
        <v>2968</v>
      </c>
    </row>
    <row r="21" spans="1:8" hidden="1" x14ac:dyDescent="0.25">
      <c r="A21" s="3">
        <v>1974</v>
      </c>
      <c r="B21" s="4">
        <v>1.2</v>
      </c>
      <c r="C21" s="4">
        <v>6.1749999999999998</v>
      </c>
      <c r="D21" s="1">
        <v>11</v>
      </c>
      <c r="F21" s="37">
        <v>519</v>
      </c>
      <c r="G21" s="37">
        <v>2272</v>
      </c>
      <c r="H21" s="35">
        <f t="shared" si="0"/>
        <v>2791</v>
      </c>
    </row>
    <row r="22" spans="1:8" hidden="1" x14ac:dyDescent="0.25">
      <c r="A22" s="3">
        <v>1975</v>
      </c>
      <c r="B22" s="4">
        <v>1.25</v>
      </c>
      <c r="C22" s="4">
        <v>6</v>
      </c>
      <c r="D22" s="1">
        <v>11</v>
      </c>
      <c r="F22" s="37">
        <v>549</v>
      </c>
      <c r="G22" s="37">
        <v>2476</v>
      </c>
      <c r="H22" s="35">
        <f t="shared" si="0"/>
        <v>3025</v>
      </c>
    </row>
    <row r="23" spans="1:8" hidden="1" x14ac:dyDescent="0.25">
      <c r="A23" s="3">
        <v>1976</v>
      </c>
      <c r="B23" s="4">
        <v>1.2250000000000001</v>
      </c>
      <c r="C23" s="4">
        <v>5.5750000000000002</v>
      </c>
      <c r="D23"/>
      <c r="F23" s="37">
        <v>646</v>
      </c>
      <c r="G23" s="37">
        <v>3064</v>
      </c>
      <c r="H23" s="35">
        <f t="shared" si="0"/>
        <v>3710</v>
      </c>
    </row>
    <row r="24" spans="1:8" hidden="1" x14ac:dyDescent="0.25">
      <c r="A24" s="3">
        <v>1977</v>
      </c>
      <c r="B24" s="4">
        <v>1.175</v>
      </c>
      <c r="C24" s="4">
        <v>5.2249999999999996</v>
      </c>
      <c r="D24"/>
      <c r="F24" s="37">
        <v>819</v>
      </c>
      <c r="G24" s="37">
        <v>3650</v>
      </c>
      <c r="H24" s="35">
        <f t="shared" si="0"/>
        <v>4469</v>
      </c>
    </row>
    <row r="25" spans="1:8" x14ac:dyDescent="0.25">
      <c r="A25" s="3">
        <v>1978</v>
      </c>
      <c r="B25" s="4">
        <v>1</v>
      </c>
      <c r="C25" s="4">
        <v>5.0250000000000004</v>
      </c>
      <c r="D25"/>
      <c r="F25" s="37">
        <v>817</v>
      </c>
      <c r="G25" s="37">
        <v>3986</v>
      </c>
      <c r="H25" s="35">
        <f t="shared" si="0"/>
        <v>4803</v>
      </c>
    </row>
    <row r="26" spans="1:8" x14ac:dyDescent="0.25">
      <c r="A26" s="3">
        <v>1979</v>
      </c>
      <c r="B26" s="4">
        <v>1.175</v>
      </c>
      <c r="C26" s="4">
        <v>5.4250000000000007</v>
      </c>
      <c r="D26"/>
      <c r="F26" s="37">
        <v>709</v>
      </c>
      <c r="G26" s="37">
        <v>3827</v>
      </c>
      <c r="H26" s="35">
        <f t="shared" si="0"/>
        <v>4536</v>
      </c>
    </row>
    <row r="27" spans="1:8" x14ac:dyDescent="0.25">
      <c r="A27" s="3">
        <v>1980</v>
      </c>
      <c r="B27" s="4">
        <v>1.375</v>
      </c>
      <c r="C27" s="4">
        <v>5.375</v>
      </c>
      <c r="D27" s="1">
        <v>11</v>
      </c>
      <c r="E27" s="7"/>
      <c r="F27" s="6">
        <v>545</v>
      </c>
      <c r="G27" s="6">
        <v>2973</v>
      </c>
      <c r="H27" s="35">
        <f>F27+G27</f>
        <v>3518</v>
      </c>
    </row>
    <row r="28" spans="1:8" x14ac:dyDescent="0.25">
      <c r="A28" s="3">
        <v>1981</v>
      </c>
      <c r="B28" s="4">
        <v>1.375</v>
      </c>
      <c r="C28" s="4">
        <v>5.05</v>
      </c>
      <c r="D28"/>
      <c r="E28" s="7"/>
      <c r="F28" s="6">
        <v>436</v>
      </c>
      <c r="G28" s="6">
        <v>2419</v>
      </c>
      <c r="H28" s="35">
        <f t="shared" ref="H28:H61" si="1">F28+G28</f>
        <v>2855</v>
      </c>
    </row>
    <row r="29" spans="1:8" x14ac:dyDescent="0.25">
      <c r="A29" s="3">
        <v>1982</v>
      </c>
      <c r="B29" s="4">
        <v>1.5249999999999999</v>
      </c>
      <c r="C29" s="4">
        <v>5.3</v>
      </c>
      <c r="D29" s="1">
        <v>11</v>
      </c>
      <c r="E29" s="7"/>
      <c r="F29" s="6">
        <v>412</v>
      </c>
      <c r="G29" s="6">
        <v>1990</v>
      </c>
      <c r="H29" s="35">
        <f t="shared" si="1"/>
        <v>2402</v>
      </c>
    </row>
    <row r="30" spans="1:8" x14ac:dyDescent="0.25">
      <c r="A30" s="3">
        <v>1983</v>
      </c>
      <c r="B30" s="4">
        <v>1.5249999999999999</v>
      </c>
      <c r="C30" s="4">
        <v>5.625</v>
      </c>
      <c r="D30"/>
      <c r="E30" s="7"/>
      <c r="F30" s="6">
        <v>623</v>
      </c>
      <c r="G30" s="6">
        <v>2697</v>
      </c>
      <c r="H30" s="35">
        <f t="shared" si="1"/>
        <v>3320</v>
      </c>
    </row>
    <row r="31" spans="1:8" x14ac:dyDescent="0.25">
      <c r="A31" s="3">
        <v>1984</v>
      </c>
      <c r="B31" s="4">
        <v>1.675</v>
      </c>
      <c r="C31" s="4">
        <v>5.8500000000000005</v>
      </c>
      <c r="D31"/>
      <c r="E31" s="7"/>
      <c r="F31" s="6">
        <v>639</v>
      </c>
      <c r="G31" s="6">
        <v>2829</v>
      </c>
      <c r="H31" s="35">
        <f t="shared" si="1"/>
        <v>3468</v>
      </c>
    </row>
    <row r="32" spans="1:8" x14ac:dyDescent="0.25">
      <c r="A32" s="3">
        <v>1985</v>
      </c>
      <c r="B32" s="4">
        <v>1.7749999999999999</v>
      </c>
      <c r="C32" s="4">
        <v>6.5</v>
      </c>
      <c r="D32"/>
      <c r="E32" s="7"/>
      <c r="F32" s="6">
        <v>688</v>
      </c>
      <c r="G32" s="6">
        <v>3134</v>
      </c>
      <c r="H32" s="35">
        <f t="shared" si="1"/>
        <v>3822</v>
      </c>
    </row>
    <row r="33" spans="1:23" x14ac:dyDescent="0.25">
      <c r="A33" s="3">
        <v>1986</v>
      </c>
      <c r="B33" s="4">
        <v>1.6</v>
      </c>
      <c r="C33" s="4">
        <v>7.35</v>
      </c>
      <c r="D33"/>
      <c r="E33" s="7"/>
      <c r="F33" s="6">
        <v>750</v>
      </c>
      <c r="G33" s="6">
        <v>3474</v>
      </c>
      <c r="H33" s="35">
        <f t="shared" si="1"/>
        <v>4224</v>
      </c>
    </row>
    <row r="34" spans="1:23" x14ac:dyDescent="0.25">
      <c r="A34" s="3">
        <v>1987</v>
      </c>
      <c r="B34" s="4">
        <v>1.6749999999999998</v>
      </c>
      <c r="C34" s="4">
        <v>7.7</v>
      </c>
      <c r="D34"/>
      <c r="E34" s="7"/>
      <c r="F34" s="6">
        <v>671</v>
      </c>
      <c r="G34" s="6">
        <v>3436</v>
      </c>
      <c r="H34" s="35">
        <f t="shared" si="1"/>
        <v>4107</v>
      </c>
    </row>
    <row r="35" spans="1:23" x14ac:dyDescent="0.25">
      <c r="A35" s="3">
        <v>1988</v>
      </c>
      <c r="B35" s="4">
        <v>1.6</v>
      </c>
      <c r="C35" s="4">
        <v>7.7</v>
      </c>
      <c r="D35"/>
      <c r="E35" s="7"/>
      <c r="F35" s="6">
        <v>676</v>
      </c>
      <c r="G35" s="6">
        <v>3513</v>
      </c>
      <c r="H35" s="35">
        <f t="shared" si="1"/>
        <v>4189</v>
      </c>
    </row>
    <row r="36" spans="1:23" x14ac:dyDescent="0.25">
      <c r="A36" s="3">
        <v>1989</v>
      </c>
      <c r="B36" s="4">
        <v>1.7749999999999999</v>
      </c>
      <c r="C36" s="4">
        <v>7.4</v>
      </c>
      <c r="D36"/>
      <c r="E36" s="7"/>
      <c r="F36" s="6">
        <v>650</v>
      </c>
      <c r="G36" s="6">
        <v>3010</v>
      </c>
      <c r="H36" s="35">
        <f t="shared" si="1"/>
        <v>3660</v>
      </c>
    </row>
    <row r="37" spans="1:23" x14ac:dyDescent="0.25">
      <c r="A37" s="3">
        <v>1990</v>
      </c>
      <c r="B37" s="4">
        <v>1.7</v>
      </c>
      <c r="C37" s="4">
        <v>7.2249999999999996</v>
      </c>
      <c r="D37"/>
      <c r="E37" s="7"/>
      <c r="F37" s="6">
        <v>534</v>
      </c>
      <c r="G37" s="6">
        <v>2917</v>
      </c>
      <c r="H37" s="35">
        <f t="shared" si="1"/>
        <v>3451</v>
      </c>
    </row>
    <row r="38" spans="1:23" x14ac:dyDescent="0.25">
      <c r="A38" s="3">
        <v>1991</v>
      </c>
      <c r="B38" s="4">
        <v>1.7250000000000001</v>
      </c>
      <c r="C38" s="4">
        <v>7.4249999999999998</v>
      </c>
      <c r="D38" s="1">
        <v>11</v>
      </c>
      <c r="E38" s="7"/>
      <c r="F38" s="6">
        <v>509</v>
      </c>
      <c r="G38" s="6">
        <v>2886</v>
      </c>
      <c r="H38" s="35">
        <f t="shared" si="1"/>
        <v>3395</v>
      </c>
    </row>
    <row r="39" spans="1:23" x14ac:dyDescent="0.25">
      <c r="A39" s="3">
        <v>1992</v>
      </c>
      <c r="B39" s="4">
        <v>1.55</v>
      </c>
      <c r="C39" s="4">
        <v>7.375</v>
      </c>
      <c r="D39"/>
      <c r="E39" s="8"/>
      <c r="F39" s="6">
        <v>610</v>
      </c>
      <c r="G39" s="6">
        <v>3155</v>
      </c>
      <c r="H39" s="35">
        <f t="shared" si="1"/>
        <v>3765</v>
      </c>
      <c r="W39" s="36"/>
    </row>
    <row r="40" spans="1:23" x14ac:dyDescent="0.25">
      <c r="A40" s="3">
        <v>1993</v>
      </c>
      <c r="B40" s="4">
        <v>1.4</v>
      </c>
      <c r="C40" s="4">
        <v>7.3249999999999993</v>
      </c>
      <c r="D40"/>
      <c r="E40" s="7"/>
      <c r="F40" s="6">
        <v>666</v>
      </c>
      <c r="G40" s="6">
        <v>3429</v>
      </c>
      <c r="H40" s="35">
        <f t="shared" si="1"/>
        <v>4095</v>
      </c>
    </row>
    <row r="41" spans="1:23" x14ac:dyDescent="0.25">
      <c r="A41" s="3">
        <v>1994</v>
      </c>
      <c r="B41" s="4">
        <v>1.4499999999999997</v>
      </c>
      <c r="C41" s="4">
        <v>7.375</v>
      </c>
      <c r="D41"/>
      <c r="E41" s="7"/>
      <c r="F41" s="6">
        <v>670</v>
      </c>
      <c r="G41" s="6">
        <v>3542</v>
      </c>
      <c r="H41" s="35">
        <f t="shared" si="1"/>
        <v>4212</v>
      </c>
    </row>
    <row r="42" spans="1:23" x14ac:dyDescent="0.25">
      <c r="A42" s="3">
        <v>1995</v>
      </c>
      <c r="B42" s="4">
        <v>1.5499999999999998</v>
      </c>
      <c r="C42" s="4">
        <v>7.625</v>
      </c>
      <c r="D42"/>
      <c r="E42" s="7"/>
      <c r="F42" s="6">
        <v>667</v>
      </c>
      <c r="G42" s="6">
        <v>3523</v>
      </c>
      <c r="H42" s="35">
        <f t="shared" si="1"/>
        <v>4190</v>
      </c>
    </row>
    <row r="43" spans="1:23" x14ac:dyDescent="0.25">
      <c r="A43" s="3">
        <v>1996</v>
      </c>
      <c r="B43" s="4">
        <v>1.625</v>
      </c>
      <c r="C43" s="4">
        <v>7.85</v>
      </c>
      <c r="D43"/>
      <c r="E43" s="7"/>
      <c r="F43" s="6">
        <v>757</v>
      </c>
      <c r="G43" s="6">
        <v>3795</v>
      </c>
      <c r="H43" s="35">
        <f t="shared" si="1"/>
        <v>4552</v>
      </c>
    </row>
    <row r="44" spans="1:23" x14ac:dyDescent="0.25">
      <c r="A44" s="3">
        <v>1997</v>
      </c>
      <c r="B44" s="4">
        <v>1.625</v>
      </c>
      <c r="C44" s="4">
        <v>7.75</v>
      </c>
      <c r="D44"/>
      <c r="E44" s="7"/>
      <c r="F44" s="6">
        <v>804</v>
      </c>
      <c r="G44" s="6">
        <v>3963</v>
      </c>
      <c r="H44" s="35">
        <f t="shared" si="1"/>
        <v>4767</v>
      </c>
    </row>
    <row r="45" spans="1:23" x14ac:dyDescent="0.25">
      <c r="A45" s="3">
        <v>1998</v>
      </c>
      <c r="B45" s="4">
        <v>1.7249999999999999</v>
      </c>
      <c r="C45" s="4">
        <v>7.9249999999999998</v>
      </c>
      <c r="D45"/>
      <c r="E45" s="7"/>
      <c r="F45" s="6">
        <v>886</v>
      </c>
      <c r="G45" s="6">
        <v>4496</v>
      </c>
      <c r="H45" s="35">
        <f t="shared" si="1"/>
        <v>5382</v>
      </c>
    </row>
    <row r="46" spans="1:23" x14ac:dyDescent="0.25">
      <c r="A46" s="3">
        <v>1999</v>
      </c>
      <c r="B46" s="4">
        <v>1.65</v>
      </c>
      <c r="C46" s="4">
        <v>8.1</v>
      </c>
      <c r="D46"/>
      <c r="E46" s="7"/>
      <c r="F46" s="6">
        <v>880</v>
      </c>
      <c r="G46" s="6">
        <v>4650</v>
      </c>
      <c r="H46" s="35">
        <f t="shared" si="1"/>
        <v>5530</v>
      </c>
    </row>
    <row r="47" spans="1:23" x14ac:dyDescent="0.25">
      <c r="A47" s="3">
        <v>2000</v>
      </c>
      <c r="B47" s="4">
        <v>1.5750000000000002</v>
      </c>
      <c r="C47" s="4">
        <v>7.9750000000000005</v>
      </c>
      <c r="D47"/>
      <c r="E47" s="7"/>
      <c r="F47" s="6">
        <v>877</v>
      </c>
      <c r="G47" s="6">
        <v>4602</v>
      </c>
      <c r="H47" s="35">
        <f t="shared" si="1"/>
        <v>5479</v>
      </c>
    </row>
    <row r="48" spans="1:23" x14ac:dyDescent="0.25">
      <c r="A48" s="3">
        <v>2001</v>
      </c>
      <c r="B48" s="4">
        <v>1.7499999999999998</v>
      </c>
      <c r="C48" s="4">
        <v>8.4250000000000007</v>
      </c>
      <c r="D48" s="1">
        <v>11</v>
      </c>
      <c r="E48" s="7"/>
      <c r="F48" s="6">
        <v>908</v>
      </c>
      <c r="G48" s="6">
        <v>4732</v>
      </c>
      <c r="H48" s="35">
        <f t="shared" si="1"/>
        <v>5640</v>
      </c>
    </row>
    <row r="49" spans="1:8" x14ac:dyDescent="0.25">
      <c r="A49" s="3">
        <v>2002</v>
      </c>
      <c r="B49" s="4">
        <v>1.7</v>
      </c>
      <c r="C49" s="4">
        <v>8.9499999999999993</v>
      </c>
      <c r="D49"/>
      <c r="E49" s="7"/>
      <c r="F49" s="6">
        <v>973</v>
      </c>
      <c r="G49" s="6">
        <v>4974</v>
      </c>
      <c r="H49" s="35">
        <f t="shared" si="1"/>
        <v>5947</v>
      </c>
    </row>
    <row r="50" spans="1:8" x14ac:dyDescent="0.25">
      <c r="A50" s="3">
        <v>2003</v>
      </c>
      <c r="B50" s="4">
        <v>1.7749999999999999</v>
      </c>
      <c r="C50" s="4">
        <v>9.7749999999999986</v>
      </c>
      <c r="D50"/>
      <c r="E50" s="7"/>
      <c r="F50" s="6">
        <v>1086</v>
      </c>
      <c r="G50" s="6">
        <v>5444</v>
      </c>
      <c r="H50" s="35">
        <f t="shared" si="1"/>
        <v>6530</v>
      </c>
    </row>
    <row r="51" spans="1:8" x14ac:dyDescent="0.25">
      <c r="A51" s="3">
        <v>2004</v>
      </c>
      <c r="B51" s="4">
        <v>1.7249999999999999</v>
      </c>
      <c r="C51" s="4">
        <v>10.175000000000001</v>
      </c>
      <c r="D51"/>
      <c r="E51" s="7"/>
      <c r="F51" s="6">
        <v>1203</v>
      </c>
      <c r="G51" s="6">
        <v>5958</v>
      </c>
      <c r="H51" s="35">
        <f t="shared" si="1"/>
        <v>7161</v>
      </c>
    </row>
    <row r="52" spans="1:8" x14ac:dyDescent="0.25">
      <c r="A52" s="3">
        <v>2005</v>
      </c>
      <c r="B52" s="4">
        <v>1.875</v>
      </c>
      <c r="C52" s="4">
        <v>9.85</v>
      </c>
      <c r="D52"/>
      <c r="E52" s="7"/>
      <c r="F52" s="6">
        <v>1283</v>
      </c>
      <c r="G52" s="6">
        <v>6180</v>
      </c>
      <c r="H52" s="35">
        <f t="shared" si="1"/>
        <v>7463</v>
      </c>
    </row>
    <row r="53" spans="1:8" x14ac:dyDescent="0.25">
      <c r="A53" s="3">
        <v>2006</v>
      </c>
      <c r="B53" s="4">
        <v>2.375</v>
      </c>
      <c r="C53" s="4">
        <v>9.6999999999999993</v>
      </c>
      <c r="D53"/>
      <c r="E53" s="7"/>
      <c r="F53" s="6">
        <v>1051</v>
      </c>
      <c r="G53" s="6">
        <v>5677</v>
      </c>
      <c r="H53" s="35">
        <f t="shared" si="1"/>
        <v>6728</v>
      </c>
    </row>
    <row r="54" spans="1:8" x14ac:dyDescent="0.25">
      <c r="A54" s="3">
        <v>2007</v>
      </c>
      <c r="B54" s="4">
        <v>2.7250000000000005</v>
      </c>
      <c r="C54" s="4">
        <v>9.75</v>
      </c>
      <c r="D54"/>
      <c r="E54" s="7"/>
      <c r="F54" s="6">
        <v>776</v>
      </c>
      <c r="G54" s="6">
        <v>4398</v>
      </c>
      <c r="H54" s="35">
        <f t="shared" si="1"/>
        <v>5174</v>
      </c>
    </row>
    <row r="55" spans="1:8" x14ac:dyDescent="0.25">
      <c r="A55" s="3">
        <v>2008</v>
      </c>
      <c r="B55" s="4">
        <v>2.85</v>
      </c>
      <c r="C55" s="4">
        <v>10.025</v>
      </c>
      <c r="D55" s="1">
        <v>11</v>
      </c>
      <c r="E55" s="7"/>
      <c r="F55" s="6">
        <v>485</v>
      </c>
      <c r="G55" s="6">
        <v>3665</v>
      </c>
      <c r="H55" s="35">
        <f t="shared" si="1"/>
        <v>4150</v>
      </c>
    </row>
    <row r="56" spans="1:8" x14ac:dyDescent="0.25">
      <c r="A56" s="3">
        <v>2009</v>
      </c>
      <c r="B56" s="4">
        <v>2.625</v>
      </c>
      <c r="C56" s="4">
        <v>10.625</v>
      </c>
      <c r="D56" s="1">
        <v>11</v>
      </c>
      <c r="E56" s="7"/>
      <c r="F56" s="6">
        <v>375</v>
      </c>
      <c r="G56" s="6">
        <v>3870</v>
      </c>
      <c r="H56" s="35">
        <f t="shared" si="1"/>
        <v>4245</v>
      </c>
    </row>
    <row r="57" spans="1:8" x14ac:dyDescent="0.25">
      <c r="A57" s="3">
        <v>2010</v>
      </c>
      <c r="B57" s="4">
        <v>2.5750000000000002</v>
      </c>
      <c r="C57" s="4">
        <v>10.225</v>
      </c>
      <c r="D57"/>
      <c r="E57" s="7"/>
      <c r="F57" s="6">
        <v>323</v>
      </c>
      <c r="G57" s="6">
        <v>3708</v>
      </c>
      <c r="H57" s="35">
        <f t="shared" si="1"/>
        <v>4031</v>
      </c>
    </row>
    <row r="58" spans="1:8" x14ac:dyDescent="0.25">
      <c r="A58" s="3">
        <v>2011</v>
      </c>
      <c r="B58" s="4">
        <v>2.4500000000000002</v>
      </c>
      <c r="C58" s="4">
        <v>9.5250000000000004</v>
      </c>
      <c r="D58"/>
      <c r="E58" s="7"/>
      <c r="F58" s="6">
        <v>306</v>
      </c>
      <c r="G58" s="6">
        <v>3786</v>
      </c>
      <c r="H58" s="35">
        <f t="shared" si="1"/>
        <v>4092</v>
      </c>
    </row>
    <row r="59" spans="1:8" x14ac:dyDescent="0.25">
      <c r="A59" s="3">
        <v>2012</v>
      </c>
      <c r="B59" s="4">
        <v>2.0250000000000004</v>
      </c>
      <c r="C59" s="4">
        <v>8.6750000000000007</v>
      </c>
      <c r="D59"/>
      <c r="E59" s="7"/>
      <c r="F59" s="6">
        <v>368</v>
      </c>
      <c r="G59" s="6">
        <v>4128</v>
      </c>
      <c r="H59" s="35">
        <f t="shared" si="1"/>
        <v>4496</v>
      </c>
    </row>
    <row r="60" spans="1:8" x14ac:dyDescent="0.25">
      <c r="A60" s="3">
        <v>2013</v>
      </c>
      <c r="B60" s="4">
        <v>2</v>
      </c>
      <c r="C60" s="4">
        <v>8.3249999999999993</v>
      </c>
      <c r="D60"/>
      <c r="E60" s="7"/>
      <c r="F60" s="6">
        <v>429</v>
      </c>
      <c r="G60" s="6">
        <v>4484</v>
      </c>
      <c r="H60" s="35">
        <f t="shared" si="1"/>
        <v>4913</v>
      </c>
    </row>
    <row r="61" spans="1:8" x14ac:dyDescent="0.25">
      <c r="A61" s="3">
        <v>2014</v>
      </c>
      <c r="B61" s="4">
        <v>1.9</v>
      </c>
      <c r="C61" s="4">
        <v>7.5500000000000007</v>
      </c>
      <c r="D61"/>
      <c r="E61" s="7"/>
      <c r="F61" s="6">
        <v>437</v>
      </c>
      <c r="G61" s="6">
        <v>4344</v>
      </c>
      <c r="H61" s="35">
        <f t="shared" si="1"/>
        <v>4781</v>
      </c>
    </row>
  </sheetData>
  <sortState xmlns:xlrd2="http://schemas.microsoft.com/office/spreadsheetml/2017/richdata2" ref="A2:F411">
    <sortCondition ref="A2:A411"/>
  </sortState>
  <phoneticPr fontId="27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F42"/>
  <sheetViews>
    <sheetView workbookViewId="0">
      <selection activeCell="P22" sqref="P22"/>
    </sheetView>
  </sheetViews>
  <sheetFormatPr defaultColWidth="11.42578125" defaultRowHeight="15" x14ac:dyDescent="0.25"/>
  <sheetData>
    <row r="5" spans="1:4" x14ac:dyDescent="0.25">
      <c r="B5" s="10" t="s">
        <v>36</v>
      </c>
      <c r="C5" s="11" t="s">
        <v>20</v>
      </c>
      <c r="D5" t="s">
        <v>19</v>
      </c>
    </row>
    <row r="6" spans="1:4" x14ac:dyDescent="0.25">
      <c r="C6" t="s">
        <v>18</v>
      </c>
      <c r="D6" t="s">
        <v>18</v>
      </c>
    </row>
    <row r="7" spans="1:4" x14ac:dyDescent="0.25">
      <c r="A7">
        <v>1985</v>
      </c>
      <c r="B7" s="24">
        <v>2.7999999999999997E-2</v>
      </c>
      <c r="C7" s="24">
        <v>1.7999999999999999E-2</v>
      </c>
      <c r="D7" s="24">
        <v>6.6000000000000003E-2</v>
      </c>
    </row>
    <row r="8" spans="1:4" x14ac:dyDescent="0.25">
      <c r="A8">
        <v>1987</v>
      </c>
      <c r="B8" s="24">
        <v>2.7E-2</v>
      </c>
      <c r="C8" s="24">
        <v>1.2999999999999999E-2</v>
      </c>
      <c r="D8" s="24">
        <v>5.7000000000000002E-2</v>
      </c>
    </row>
    <row r="9" spans="1:4" x14ac:dyDescent="0.25">
      <c r="A9">
        <v>1989</v>
      </c>
      <c r="B9" s="24">
        <v>2.7999999999999997E-2</v>
      </c>
      <c r="C9" s="24">
        <v>3.4000000000000002E-2</v>
      </c>
      <c r="D9" s="24">
        <v>4.7E-2</v>
      </c>
    </row>
    <row r="10" spans="1:4" x14ac:dyDescent="0.25">
      <c r="A10">
        <v>1991</v>
      </c>
      <c r="B10" s="24">
        <v>2.7999999999999997E-2</v>
      </c>
      <c r="C10" s="24">
        <v>3.1E-2</v>
      </c>
      <c r="D10" s="24">
        <v>4.9000000000000002E-2</v>
      </c>
    </row>
    <row r="11" spans="1:4" x14ac:dyDescent="0.25">
      <c r="A11">
        <v>1993</v>
      </c>
      <c r="B11" s="24">
        <v>2.5000000000000001E-2</v>
      </c>
      <c r="C11" s="24">
        <v>0.02</v>
      </c>
      <c r="D11" s="24">
        <v>4.4999999999999998E-2</v>
      </c>
    </row>
    <row r="12" spans="1:4" x14ac:dyDescent="0.25">
      <c r="A12">
        <v>1995</v>
      </c>
      <c r="B12" s="24">
        <v>2.6000000000000002E-2</v>
      </c>
      <c r="C12" s="24">
        <v>2.1000000000000001E-2</v>
      </c>
      <c r="D12" s="24">
        <v>4.4999999999999998E-2</v>
      </c>
    </row>
    <row r="13" spans="1:4" x14ac:dyDescent="0.25">
      <c r="A13">
        <v>1997</v>
      </c>
      <c r="B13" s="24">
        <v>2.8999999999999998E-2</v>
      </c>
      <c r="C13" s="24">
        <v>1.7999999999999999E-2</v>
      </c>
      <c r="D13" s="24">
        <v>5.1999999999999998E-2</v>
      </c>
    </row>
    <row r="14" spans="1:4" x14ac:dyDescent="0.25">
      <c r="A14">
        <v>1999</v>
      </c>
      <c r="B14" s="24">
        <v>2.5000000000000001E-2</v>
      </c>
      <c r="C14" s="24">
        <v>0.02</v>
      </c>
      <c r="D14" s="24">
        <v>4.7E-2</v>
      </c>
    </row>
    <row r="15" spans="1:4" x14ac:dyDescent="0.25">
      <c r="A15">
        <v>2001</v>
      </c>
      <c r="B15" s="24">
        <v>2.5000000000000001E-2</v>
      </c>
      <c r="C15" s="24">
        <v>0.02</v>
      </c>
      <c r="D15" s="24">
        <v>4.2999999999999997E-2</v>
      </c>
    </row>
    <row r="16" spans="1:4" x14ac:dyDescent="0.25">
      <c r="A16">
        <v>2003</v>
      </c>
      <c r="B16" s="24">
        <v>2.4E-2</v>
      </c>
      <c r="C16" s="24">
        <v>1.9E-2</v>
      </c>
      <c r="D16" s="24">
        <v>4.1000000000000002E-2</v>
      </c>
    </row>
    <row r="17" spans="1:6" x14ac:dyDescent="0.25">
      <c r="A17">
        <v>2005</v>
      </c>
      <c r="B17" s="24">
        <v>2.4E-2</v>
      </c>
      <c r="C17" s="24">
        <v>1.9E-2</v>
      </c>
      <c r="D17" s="24">
        <v>3.7999999999999999E-2</v>
      </c>
    </row>
    <row r="18" spans="1:6" x14ac:dyDescent="0.25">
      <c r="A18">
        <v>2007</v>
      </c>
      <c r="B18" s="24">
        <v>2.2820077331695155E-2</v>
      </c>
      <c r="C18" s="23">
        <v>1.6315542225273733E-2</v>
      </c>
      <c r="D18" s="23">
        <v>3.5820113468001298E-2</v>
      </c>
      <c r="E18" s="13"/>
      <c r="F18" s="13"/>
    </row>
    <row r="19" spans="1:6" x14ac:dyDescent="0.25">
      <c r="A19">
        <v>2009</v>
      </c>
      <c r="B19" s="24">
        <v>2.2400385976422313E-2</v>
      </c>
      <c r="C19" s="23">
        <v>1.6668725212356322E-2</v>
      </c>
      <c r="D19" s="23">
        <v>3.4823186906202869E-2</v>
      </c>
      <c r="E19" s="15"/>
      <c r="F19" s="15"/>
    </row>
    <row r="20" spans="1:6" x14ac:dyDescent="0.25">
      <c r="A20">
        <v>2011</v>
      </c>
      <c r="B20" s="24">
        <v>2.4315104257318896E-2</v>
      </c>
      <c r="C20" s="23">
        <v>1.8493216253143846E-2</v>
      </c>
      <c r="D20" s="23">
        <v>3.6542595316212241E-2</v>
      </c>
      <c r="E20" s="16"/>
      <c r="F20" s="16"/>
    </row>
    <row r="21" spans="1:6" x14ac:dyDescent="0.25">
      <c r="A21">
        <v>2013</v>
      </c>
      <c r="B21" s="24">
        <v>2.1458597681504692E-2</v>
      </c>
      <c r="C21" s="23">
        <v>1.6762766288022649E-2</v>
      </c>
      <c r="D21" s="23">
        <v>3.4060698132099575E-2</v>
      </c>
      <c r="E21" s="17"/>
      <c r="F21" s="17"/>
    </row>
    <row r="39" spans="1:4" x14ac:dyDescent="0.25">
      <c r="A39" s="14"/>
      <c r="C39" s="13"/>
      <c r="D39" s="13"/>
    </row>
    <row r="40" spans="1:4" x14ac:dyDescent="0.25">
      <c r="A40" s="22"/>
      <c r="C40" s="21"/>
      <c r="D40" s="21"/>
    </row>
    <row r="41" spans="1:4" x14ac:dyDescent="0.25">
      <c r="A41" s="18"/>
      <c r="C41" s="16"/>
      <c r="D41" s="16"/>
    </row>
    <row r="42" spans="1:4" x14ac:dyDescent="0.25">
      <c r="A42" s="19"/>
      <c r="C42" s="20"/>
      <c r="D42" s="20"/>
    </row>
  </sheetData>
  <phoneticPr fontId="27" type="noConversion"/>
  <pageMargins left="0.75" right="0.75" top="1" bottom="1" header="0.5" footer="0.5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"/>
  <sheetViews>
    <sheetView workbookViewId="0">
      <selection activeCell="G33" sqref="G33"/>
    </sheetView>
  </sheetViews>
  <sheetFormatPr defaultColWidth="8.85546875" defaultRowHeight="15" x14ac:dyDescent="0.25"/>
  <cols>
    <col min="1" max="1" width="5" customWidth="1"/>
    <col min="2" max="4" width="10.140625" customWidth="1"/>
    <col min="5" max="5" width="13.7109375" customWidth="1"/>
    <col min="6" max="6" width="11.140625" bestFit="1" customWidth="1"/>
    <col min="8" max="8" width="10.140625" bestFit="1" customWidth="1"/>
    <col min="9" max="9" width="5.5703125" bestFit="1" customWidth="1"/>
    <col min="10" max="10" width="8.42578125" bestFit="1" customWidth="1"/>
    <col min="11" max="11" width="11.85546875" bestFit="1" customWidth="1"/>
  </cols>
  <sheetData>
    <row r="1" spans="1:11" x14ac:dyDescent="0.25">
      <c r="B1" t="s">
        <v>37</v>
      </c>
      <c r="H1" t="s">
        <v>38</v>
      </c>
    </row>
    <row r="2" spans="1:11" x14ac:dyDescent="0.25">
      <c r="B2" t="s">
        <v>14</v>
      </c>
      <c r="C2" t="s">
        <v>15</v>
      </c>
      <c r="D2" t="s">
        <v>16</v>
      </c>
      <c r="E2" t="s">
        <v>17</v>
      </c>
      <c r="F2" t="s">
        <v>21</v>
      </c>
      <c r="H2" t="s">
        <v>14</v>
      </c>
      <c r="I2" t="s">
        <v>0</v>
      </c>
      <c r="J2" t="s">
        <v>16</v>
      </c>
      <c r="K2" t="s">
        <v>1</v>
      </c>
    </row>
    <row r="3" spans="1:11" x14ac:dyDescent="0.25">
      <c r="A3">
        <v>1976</v>
      </c>
      <c r="B3" s="12">
        <v>61532737</v>
      </c>
      <c r="C3" s="12">
        <v>7437966.5999999996</v>
      </c>
      <c r="D3" s="12">
        <v>2948495</v>
      </c>
      <c r="E3" s="12">
        <v>948236.3</v>
      </c>
      <c r="F3" s="12">
        <f>SUM(A3:E3)</f>
        <v>72869410.899999991</v>
      </c>
      <c r="H3" s="9">
        <f>B3/$F3</f>
        <v>0.84442479004588755</v>
      </c>
      <c r="I3" s="9">
        <f t="shared" ref="I3:K18" si="0">C3/$F3</f>
        <v>0.10207255017070545</v>
      </c>
      <c r="J3" s="9">
        <f t="shared" si="0"/>
        <v>4.0462725903551947E-2</v>
      </c>
      <c r="K3" s="9">
        <f t="shared" si="0"/>
        <v>1.3012816877321568E-2</v>
      </c>
    </row>
    <row r="4" spans="1:11" x14ac:dyDescent="0.25">
      <c r="A4">
        <v>1977</v>
      </c>
      <c r="B4" s="12">
        <v>62364922</v>
      </c>
      <c r="C4" s="12">
        <v>7725931.4000000004</v>
      </c>
      <c r="D4" s="12">
        <v>3080799.5</v>
      </c>
      <c r="E4" s="12">
        <v>970052.1</v>
      </c>
      <c r="F4" s="12">
        <f t="shared" ref="F4:F41" si="1">SUM(A4:E4)</f>
        <v>74143682</v>
      </c>
      <c r="H4" s="9">
        <f t="shared" ref="H4:K41" si="2">B4/$F4</f>
        <v>0.84113602558880207</v>
      </c>
      <c r="I4" s="9">
        <f t="shared" si="0"/>
        <v>0.10420215440608953</v>
      </c>
      <c r="J4" s="9">
        <f t="shared" si="0"/>
        <v>4.1551746782686083E-2</v>
      </c>
      <c r="K4" s="9">
        <f t="shared" si="0"/>
        <v>1.3083408779186336E-2</v>
      </c>
    </row>
    <row r="5" spans="1:11" x14ac:dyDescent="0.25">
      <c r="A5">
        <v>1978</v>
      </c>
      <c r="B5" s="12">
        <v>63720528</v>
      </c>
      <c r="C5" s="12">
        <v>7915833</v>
      </c>
      <c r="D5" s="12">
        <v>3303806.4</v>
      </c>
      <c r="E5" s="12">
        <v>1089391.6000000001</v>
      </c>
      <c r="F5" s="12">
        <f t="shared" si="1"/>
        <v>76031537</v>
      </c>
      <c r="H5" s="9">
        <f t="shared" si="2"/>
        <v>0.83808022978675278</v>
      </c>
      <c r="I5" s="9">
        <f t="shared" si="0"/>
        <v>0.1041124947927858</v>
      </c>
      <c r="J5" s="9">
        <f t="shared" si="0"/>
        <v>4.3453105518569221E-2</v>
      </c>
      <c r="K5" s="9">
        <f t="shared" si="0"/>
        <v>1.4328154381516713E-2</v>
      </c>
    </row>
    <row r="6" spans="1:11" x14ac:dyDescent="0.25">
      <c r="A6">
        <v>1979</v>
      </c>
      <c r="B6" s="12">
        <v>64836253</v>
      </c>
      <c r="C6" s="12">
        <v>8011953.7999999998</v>
      </c>
      <c r="D6" s="12">
        <v>3290657</v>
      </c>
      <c r="E6" s="12">
        <v>1190974.3999999999</v>
      </c>
      <c r="F6" s="12">
        <f t="shared" si="1"/>
        <v>77331817.200000003</v>
      </c>
      <c r="H6" s="9">
        <f t="shared" si="2"/>
        <v>0.83841626057120511</v>
      </c>
      <c r="I6" s="9">
        <f t="shared" si="0"/>
        <v>0.10360488205364453</v>
      </c>
      <c r="J6" s="9">
        <f t="shared" si="0"/>
        <v>4.2552433385724189E-2</v>
      </c>
      <c r="K6" s="9">
        <f t="shared" si="0"/>
        <v>1.5400832970468459E-2</v>
      </c>
    </row>
    <row r="7" spans="1:11" x14ac:dyDescent="0.25">
      <c r="A7">
        <v>1980</v>
      </c>
      <c r="B7" s="12">
        <v>65846022</v>
      </c>
      <c r="C7" s="12">
        <v>8316428.7000000002</v>
      </c>
      <c r="D7" s="12">
        <v>3729915.4</v>
      </c>
      <c r="E7" s="12">
        <v>1215718.8999999999</v>
      </c>
      <c r="F7" s="12">
        <f t="shared" si="1"/>
        <v>79110065.000000015</v>
      </c>
      <c r="H7" s="9">
        <f t="shared" si="2"/>
        <v>0.83233431801629776</v>
      </c>
      <c r="I7" s="9">
        <f t="shared" si="0"/>
        <v>0.10512478658689003</v>
      </c>
      <c r="J7" s="9">
        <f t="shared" si="0"/>
        <v>4.7148430481001362E-2</v>
      </c>
      <c r="K7" s="9">
        <f t="shared" si="0"/>
        <v>1.5367436494964321E-2</v>
      </c>
    </row>
    <row r="8" spans="1:11" x14ac:dyDescent="0.25">
      <c r="A8">
        <v>1981</v>
      </c>
      <c r="B8" s="12">
        <v>68105963</v>
      </c>
      <c r="C8" s="12">
        <v>8744097.9000000004</v>
      </c>
      <c r="D8" s="12">
        <v>3906271.8</v>
      </c>
      <c r="E8" s="12">
        <v>1611980.6</v>
      </c>
      <c r="F8" s="12">
        <f t="shared" si="1"/>
        <v>82370294.299999997</v>
      </c>
      <c r="H8" s="9">
        <f t="shared" si="2"/>
        <v>0.82682675324616395</v>
      </c>
      <c r="I8" s="9">
        <f t="shared" si="0"/>
        <v>0.1061559628299155</v>
      </c>
      <c r="J8" s="9">
        <f t="shared" si="0"/>
        <v>4.7423307555184979E-2</v>
      </c>
      <c r="K8" s="9">
        <f t="shared" si="0"/>
        <v>1.9569926436453198E-2</v>
      </c>
    </row>
    <row r="9" spans="1:11" x14ac:dyDescent="0.25">
      <c r="A9">
        <v>1982</v>
      </c>
      <c r="B9" s="12">
        <v>68995955</v>
      </c>
      <c r="C9" s="12">
        <v>8873458.9000000004</v>
      </c>
      <c r="D9" s="12">
        <v>3980008.1</v>
      </c>
      <c r="E9" s="12">
        <v>1677505.1</v>
      </c>
      <c r="F9" s="12">
        <f t="shared" si="1"/>
        <v>83528909.099999994</v>
      </c>
      <c r="H9" s="9">
        <f t="shared" si="2"/>
        <v>0.82601288276611773</v>
      </c>
      <c r="I9" s="9">
        <f t="shared" si="0"/>
        <v>0.10623218949713305</v>
      </c>
      <c r="J9" s="9">
        <f t="shared" si="0"/>
        <v>4.7648271034345407E-2</v>
      </c>
      <c r="K9" s="9">
        <f t="shared" si="0"/>
        <v>2.0082928390597169E-2</v>
      </c>
    </row>
    <row r="10" spans="1:11" x14ac:dyDescent="0.25">
      <c r="A10">
        <v>1983</v>
      </c>
      <c r="B10" s="12">
        <v>69213984</v>
      </c>
      <c r="C10" s="12">
        <v>8836251</v>
      </c>
      <c r="D10" s="12">
        <v>4085123.1</v>
      </c>
      <c r="E10" s="12">
        <v>1782538.3</v>
      </c>
      <c r="F10" s="12">
        <f t="shared" si="1"/>
        <v>83919879.399999991</v>
      </c>
      <c r="H10" s="9">
        <f t="shared" si="2"/>
        <v>0.82476267238296352</v>
      </c>
      <c r="I10" s="9">
        <f t="shared" si="0"/>
        <v>0.10529389535800501</v>
      </c>
      <c r="J10" s="9">
        <f t="shared" si="0"/>
        <v>4.867884855420801E-2</v>
      </c>
      <c r="K10" s="9">
        <f t="shared" si="0"/>
        <v>2.1240954023582646E-2</v>
      </c>
    </row>
    <row r="11" spans="1:11" x14ac:dyDescent="0.25">
      <c r="A11">
        <v>1984</v>
      </c>
      <c r="B11" s="12">
        <v>70181291</v>
      </c>
      <c r="C11" s="12">
        <v>9136653</v>
      </c>
      <c r="D11" s="12">
        <v>4325570.2</v>
      </c>
      <c r="E11" s="12">
        <v>1763695.1</v>
      </c>
      <c r="F11" s="12">
        <f t="shared" si="1"/>
        <v>85409193.299999997</v>
      </c>
      <c r="H11" s="9">
        <f t="shared" si="2"/>
        <v>0.8217065199701401</v>
      </c>
      <c r="I11" s="9">
        <f t="shared" si="0"/>
        <v>0.10697505323469669</v>
      </c>
      <c r="J11" s="9">
        <f t="shared" si="0"/>
        <v>5.0645252962481735E-2</v>
      </c>
      <c r="K11" s="9">
        <f t="shared" si="0"/>
        <v>2.0649944483201205E-2</v>
      </c>
    </row>
    <row r="12" spans="1:11" x14ac:dyDescent="0.25">
      <c r="A12">
        <v>1985</v>
      </c>
      <c r="B12" s="12">
        <v>70585590</v>
      </c>
      <c r="C12" s="12">
        <v>9384869.0999999996</v>
      </c>
      <c r="D12" s="12">
        <v>4883003</v>
      </c>
      <c r="E12" s="12">
        <v>1935168.1</v>
      </c>
      <c r="F12" s="12">
        <f t="shared" si="1"/>
        <v>86790615.199999988</v>
      </c>
      <c r="H12" s="9">
        <f t="shared" si="2"/>
        <v>0.81328597380422774</v>
      </c>
      <c r="I12" s="9">
        <f t="shared" si="0"/>
        <v>0.10813230299581977</v>
      </c>
      <c r="J12" s="9">
        <f t="shared" si="0"/>
        <v>5.6261877954749198E-2</v>
      </c>
      <c r="K12" s="9">
        <f t="shared" si="0"/>
        <v>2.2296974108785905E-2</v>
      </c>
    </row>
    <row r="13" spans="1:11" x14ac:dyDescent="0.25">
      <c r="A13">
        <v>1986</v>
      </c>
      <c r="B13" s="12">
        <v>71540456</v>
      </c>
      <c r="C13" s="12">
        <v>9667738.9000000004</v>
      </c>
      <c r="D13" s="12">
        <v>5212548.4000000004</v>
      </c>
      <c r="E13" s="12">
        <v>2037190</v>
      </c>
      <c r="F13" s="12">
        <f t="shared" si="1"/>
        <v>88459919.300000012</v>
      </c>
      <c r="H13" s="9">
        <f t="shared" si="2"/>
        <v>0.80873300095809597</v>
      </c>
      <c r="I13" s="9">
        <f t="shared" si="0"/>
        <v>0.10928948360458203</v>
      </c>
      <c r="J13" s="9">
        <f t="shared" si="0"/>
        <v>5.8925538721353997E-2</v>
      </c>
      <c r="K13" s="9">
        <f t="shared" si="0"/>
        <v>2.3029525870254777E-2</v>
      </c>
    </row>
    <row r="14" spans="1:11" x14ac:dyDescent="0.25">
      <c r="A14">
        <v>1987</v>
      </c>
      <c r="B14" s="12">
        <v>72066863</v>
      </c>
      <c r="C14" s="12">
        <v>9783636.9000000004</v>
      </c>
      <c r="D14" s="12">
        <v>5418157.2000000002</v>
      </c>
      <c r="E14" s="12">
        <v>2210263.7000000002</v>
      </c>
      <c r="F14" s="12">
        <f t="shared" si="1"/>
        <v>89480907.800000012</v>
      </c>
      <c r="H14" s="9">
        <f t="shared" si="2"/>
        <v>0.80538815230929062</v>
      </c>
      <c r="I14" s="9">
        <f t="shared" si="0"/>
        <v>0.10933770276300213</v>
      </c>
      <c r="J14" s="9">
        <f t="shared" si="0"/>
        <v>6.0550986050680183E-2</v>
      </c>
      <c r="K14" s="9">
        <f t="shared" si="0"/>
        <v>2.470095302274079E-2</v>
      </c>
    </row>
    <row r="15" spans="1:11" x14ac:dyDescent="0.25">
      <c r="A15">
        <v>1988</v>
      </c>
      <c r="B15" s="12">
        <v>73119863</v>
      </c>
      <c r="C15" s="12">
        <v>10038996</v>
      </c>
      <c r="D15" s="12">
        <v>5641748.9000000004</v>
      </c>
      <c r="E15" s="12">
        <v>2323039.1</v>
      </c>
      <c r="F15" s="12">
        <f t="shared" si="1"/>
        <v>91125635</v>
      </c>
      <c r="H15" s="9">
        <f t="shared" si="2"/>
        <v>0.80240717115441773</v>
      </c>
      <c r="I15" s="9">
        <f t="shared" si="0"/>
        <v>0.11016654095195057</v>
      </c>
      <c r="J15" s="9">
        <f t="shared" si="0"/>
        <v>6.1911765004435911E-2</v>
      </c>
      <c r="K15" s="9">
        <f t="shared" si="0"/>
        <v>2.5492706854662796E-2</v>
      </c>
    </row>
    <row r="16" spans="1:11" x14ac:dyDescent="0.25">
      <c r="A16">
        <v>1989</v>
      </c>
      <c r="B16" s="12">
        <v>74067126</v>
      </c>
      <c r="C16" s="12">
        <v>10420970</v>
      </c>
      <c r="D16" s="12">
        <v>5910491.5999999996</v>
      </c>
      <c r="E16" s="12">
        <v>2431714.2000000002</v>
      </c>
      <c r="F16" s="12">
        <f t="shared" si="1"/>
        <v>92832290.799999997</v>
      </c>
      <c r="H16" s="9">
        <f t="shared" si="2"/>
        <v>0.79785950946284312</v>
      </c>
      <c r="I16" s="9">
        <f t="shared" si="0"/>
        <v>0.11225587465520134</v>
      </c>
      <c r="J16" s="9">
        <f t="shared" si="0"/>
        <v>6.3668488077426602E-2</v>
      </c>
      <c r="K16" s="9">
        <f t="shared" si="0"/>
        <v>2.6194702070198188E-2</v>
      </c>
    </row>
    <row r="17" spans="1:11" x14ac:dyDescent="0.25">
      <c r="A17">
        <v>1990</v>
      </c>
      <c r="B17" s="12">
        <v>74495089</v>
      </c>
      <c r="C17" s="12">
        <v>10372379</v>
      </c>
      <c r="D17" s="12">
        <v>5933040.5999999996</v>
      </c>
      <c r="E17" s="12">
        <v>2546741</v>
      </c>
      <c r="F17" s="12">
        <f t="shared" si="1"/>
        <v>93349239.599999994</v>
      </c>
      <c r="H17" s="9">
        <f t="shared" si="2"/>
        <v>0.79802566490322013</v>
      </c>
      <c r="I17" s="9">
        <f t="shared" si="0"/>
        <v>0.1111136956706394</v>
      </c>
      <c r="J17" s="9">
        <f t="shared" si="0"/>
        <v>6.3557460408065286E-2</v>
      </c>
      <c r="K17" s="9">
        <f t="shared" si="0"/>
        <v>2.7281861222573901E-2</v>
      </c>
    </row>
    <row r="18" spans="1:11" x14ac:dyDescent="0.25">
      <c r="A18">
        <v>1991</v>
      </c>
      <c r="B18" s="12">
        <v>75034836</v>
      </c>
      <c r="C18" s="12">
        <v>10528456</v>
      </c>
      <c r="D18" s="12">
        <v>6219623.9000000004</v>
      </c>
      <c r="E18" s="12">
        <v>2528768.2999999998</v>
      </c>
      <c r="F18" s="12">
        <f t="shared" si="1"/>
        <v>94313675.200000003</v>
      </c>
      <c r="H18" s="9">
        <f t="shared" si="2"/>
        <v>0.79558808243748724</v>
      </c>
      <c r="I18" s="9">
        <f t="shared" si="0"/>
        <v>0.1116323372795465</v>
      </c>
      <c r="J18" s="9">
        <f t="shared" si="0"/>
        <v>6.59461513593948E-2</v>
      </c>
      <c r="K18" s="9">
        <f t="shared" si="0"/>
        <v>2.6812318517304475E-2</v>
      </c>
    </row>
    <row r="19" spans="1:11" x14ac:dyDescent="0.25">
      <c r="A19">
        <v>1992</v>
      </c>
      <c r="B19" s="12">
        <v>75617850</v>
      </c>
      <c r="C19" s="12">
        <v>10925359</v>
      </c>
      <c r="D19" s="12">
        <v>6379002.0999999996</v>
      </c>
      <c r="E19" s="12">
        <v>2746856</v>
      </c>
      <c r="F19" s="12">
        <f t="shared" si="1"/>
        <v>95671059.099999994</v>
      </c>
      <c r="H19" s="9">
        <f t="shared" si="2"/>
        <v>0.79039419769525687</v>
      </c>
      <c r="I19" s="9">
        <f t="shared" si="2"/>
        <v>0.11419711564581185</v>
      </c>
      <c r="J19" s="9">
        <f t="shared" si="2"/>
        <v>6.6676403083740926E-2</v>
      </c>
      <c r="K19" s="9">
        <f t="shared" si="2"/>
        <v>2.8711462231528699E-2</v>
      </c>
    </row>
    <row r="20" spans="1:11" x14ac:dyDescent="0.25">
      <c r="A20">
        <v>1993</v>
      </c>
      <c r="B20" s="12">
        <v>75858968</v>
      </c>
      <c r="C20" s="12">
        <v>11041592</v>
      </c>
      <c r="D20" s="12">
        <v>6626082.7999999998</v>
      </c>
      <c r="E20" s="12">
        <v>2864292.8</v>
      </c>
      <c r="F20" s="12">
        <f t="shared" si="1"/>
        <v>96392928.599999994</v>
      </c>
      <c r="H20" s="9">
        <f t="shared" si="2"/>
        <v>0.78697648366708095</v>
      </c>
      <c r="I20" s="9">
        <f t="shared" si="2"/>
        <v>0.11454773872281748</v>
      </c>
      <c r="J20" s="9">
        <f t="shared" si="2"/>
        <v>6.8740341187226883E-2</v>
      </c>
      <c r="K20" s="9">
        <f t="shared" si="2"/>
        <v>2.9714760632347879E-2</v>
      </c>
    </row>
    <row r="21" spans="1:11" x14ac:dyDescent="0.25">
      <c r="A21">
        <v>1994</v>
      </c>
      <c r="B21" s="12">
        <v>75794289</v>
      </c>
      <c r="C21" s="12">
        <v>11126350</v>
      </c>
      <c r="D21" s="12">
        <v>7378467.7000000002</v>
      </c>
      <c r="E21" s="12">
        <v>2963620.6</v>
      </c>
      <c r="F21" s="12">
        <f t="shared" si="1"/>
        <v>97264721.299999997</v>
      </c>
      <c r="H21" s="9">
        <f t="shared" si="2"/>
        <v>0.77925776157033</v>
      </c>
      <c r="I21" s="9">
        <f t="shared" si="2"/>
        <v>0.11439245238448034</v>
      </c>
      <c r="J21" s="9">
        <f t="shared" si="2"/>
        <v>7.5859649844079696E-2</v>
      </c>
      <c r="K21" s="9">
        <f t="shared" si="2"/>
        <v>3.0469635448387392E-2</v>
      </c>
    </row>
    <row r="22" spans="1:11" x14ac:dyDescent="0.25">
      <c r="A22">
        <v>1995</v>
      </c>
      <c r="B22" s="12">
        <v>77078286</v>
      </c>
      <c r="C22" s="12">
        <v>11494945</v>
      </c>
      <c r="D22" s="12">
        <v>7737924.9000000004</v>
      </c>
      <c r="E22" s="12">
        <v>2776495</v>
      </c>
      <c r="F22" s="12">
        <f t="shared" si="1"/>
        <v>99089645.900000006</v>
      </c>
      <c r="H22" s="9">
        <f t="shared" si="2"/>
        <v>0.77786417844086775</v>
      </c>
      <c r="I22" s="9">
        <f t="shared" si="2"/>
        <v>0.11600551092493105</v>
      </c>
      <c r="J22" s="9">
        <f t="shared" si="2"/>
        <v>7.8090145844390391E-2</v>
      </c>
      <c r="K22" s="9">
        <f t="shared" si="2"/>
        <v>2.8020031505632818E-2</v>
      </c>
    </row>
    <row r="23" spans="1:11" x14ac:dyDescent="0.25">
      <c r="A23">
        <v>1996</v>
      </c>
      <c r="B23" s="12">
        <v>76964209</v>
      </c>
      <c r="C23" s="12">
        <v>11338724</v>
      </c>
      <c r="D23" s="12">
        <v>7943764.7999999998</v>
      </c>
      <c r="E23" s="12">
        <v>3437268.1</v>
      </c>
      <c r="F23" s="12">
        <f t="shared" si="1"/>
        <v>99685961.899999991</v>
      </c>
      <c r="H23" s="9">
        <f t="shared" si="2"/>
        <v>0.77206667351223113</v>
      </c>
      <c r="I23" s="9">
        <f t="shared" si="2"/>
        <v>0.11374444088099832</v>
      </c>
      <c r="J23" s="9">
        <f t="shared" si="2"/>
        <v>7.9687898361945786E-2</v>
      </c>
      <c r="K23" s="9">
        <f t="shared" si="2"/>
        <v>3.4480964365354638E-2</v>
      </c>
    </row>
    <row r="24" spans="1:11" x14ac:dyDescent="0.25">
      <c r="A24">
        <v>1997</v>
      </c>
      <c r="B24" s="12">
        <v>77272004</v>
      </c>
      <c r="C24" s="12">
        <v>11860387</v>
      </c>
      <c r="D24" s="12">
        <v>8230737.9000000004</v>
      </c>
      <c r="E24" s="12">
        <v>3720642.3</v>
      </c>
      <c r="F24" s="12">
        <f t="shared" si="1"/>
        <v>101085768.2</v>
      </c>
      <c r="H24" s="9">
        <f t="shared" si="2"/>
        <v>0.76442020846214431</v>
      </c>
      <c r="I24" s="9">
        <f t="shared" si="2"/>
        <v>0.11732993883504958</v>
      </c>
      <c r="J24" s="9">
        <f t="shared" si="2"/>
        <v>8.1423310586267075E-2</v>
      </c>
      <c r="K24" s="9">
        <f t="shared" si="2"/>
        <v>3.6806786615487183E-2</v>
      </c>
    </row>
    <row r="25" spans="1:11" x14ac:dyDescent="0.25">
      <c r="A25">
        <v>1998</v>
      </c>
      <c r="B25" s="12">
        <v>77969225</v>
      </c>
      <c r="C25" s="12">
        <v>12207707</v>
      </c>
      <c r="D25" s="12">
        <v>8602232.6999999993</v>
      </c>
      <c r="E25" s="12">
        <v>3805053.3</v>
      </c>
      <c r="F25" s="12">
        <f t="shared" si="1"/>
        <v>102586216</v>
      </c>
      <c r="H25" s="9">
        <f t="shared" si="2"/>
        <v>0.76003607541192475</v>
      </c>
      <c r="I25" s="9">
        <f t="shared" si="2"/>
        <v>0.11899948624676827</v>
      </c>
      <c r="J25" s="9">
        <f t="shared" si="2"/>
        <v>8.3853689466428891E-2</v>
      </c>
      <c r="K25" s="9">
        <f t="shared" si="2"/>
        <v>3.7091272574085392E-2</v>
      </c>
    </row>
    <row r="26" spans="1:11" x14ac:dyDescent="0.25">
      <c r="A26">
        <v>1999</v>
      </c>
      <c r="B26" s="12">
        <v>78637168</v>
      </c>
      <c r="C26" s="12">
        <v>12317648</v>
      </c>
      <c r="D26" s="12">
        <v>9072224.1999999993</v>
      </c>
      <c r="E26" s="12">
        <v>3965249.9</v>
      </c>
      <c r="F26" s="12">
        <f t="shared" si="1"/>
        <v>103994289.10000001</v>
      </c>
      <c r="H26" s="9">
        <f t="shared" si="2"/>
        <v>0.75616813846751896</v>
      </c>
      <c r="I26" s="9">
        <f t="shared" si="2"/>
        <v>0.11844542721144481</v>
      </c>
      <c r="J26" s="9">
        <f t="shared" si="2"/>
        <v>8.7237715441049135E-2</v>
      </c>
      <c r="K26" s="9">
        <f t="shared" si="2"/>
        <v>3.8129496670601302E-2</v>
      </c>
    </row>
    <row r="27" spans="1:11" x14ac:dyDescent="0.25">
      <c r="A27">
        <v>2000</v>
      </c>
      <c r="B27" s="12">
        <v>78877578</v>
      </c>
      <c r="C27" s="12">
        <v>12549718</v>
      </c>
      <c r="D27" s="12">
        <v>9322216.5999999996</v>
      </c>
      <c r="E27" s="12">
        <v>4032434.1</v>
      </c>
      <c r="F27" s="12">
        <f t="shared" si="1"/>
        <v>104783946.69999999</v>
      </c>
      <c r="H27" s="9">
        <f t="shared" si="2"/>
        <v>0.75276395367917559</v>
      </c>
      <c r="I27" s="9">
        <f t="shared" si="2"/>
        <v>0.11976756359378475</v>
      </c>
      <c r="J27" s="9">
        <f t="shared" si="2"/>
        <v>8.8966076327415156E-2</v>
      </c>
      <c r="K27" s="9">
        <f t="shared" si="2"/>
        <v>3.8483319506422073E-2</v>
      </c>
    </row>
    <row r="28" spans="1:11" x14ac:dyDescent="0.25">
      <c r="A28">
        <v>2001</v>
      </c>
      <c r="B28" s="12">
        <v>80593150</v>
      </c>
      <c r="C28" s="12">
        <v>12839125</v>
      </c>
      <c r="D28" s="12">
        <v>10034217</v>
      </c>
      <c r="E28" s="12">
        <v>4823275.0999999996</v>
      </c>
      <c r="F28" s="12">
        <f t="shared" si="1"/>
        <v>108291768.09999999</v>
      </c>
      <c r="H28" s="9">
        <f t="shared" si="2"/>
        <v>0.74422231176037101</v>
      </c>
      <c r="I28" s="9">
        <f t="shared" si="2"/>
        <v>0.11856048917904777</v>
      </c>
      <c r="J28" s="9">
        <f t="shared" si="2"/>
        <v>9.2659092893691522E-2</v>
      </c>
      <c r="K28" s="9">
        <f t="shared" si="2"/>
        <v>4.4539628308091127E-2</v>
      </c>
    </row>
    <row r="29" spans="1:11" x14ac:dyDescent="0.25">
      <c r="A29">
        <v>2002</v>
      </c>
      <c r="B29" s="12">
        <v>80865798</v>
      </c>
      <c r="C29" s="12">
        <v>12942803</v>
      </c>
      <c r="D29" s="12">
        <v>10516512</v>
      </c>
      <c r="E29" s="12">
        <v>5063655.7</v>
      </c>
      <c r="F29" s="12">
        <f t="shared" si="1"/>
        <v>109390770.7</v>
      </c>
      <c r="H29" s="9">
        <f t="shared" si="2"/>
        <v>0.73923784870088682</v>
      </c>
      <c r="I29" s="9">
        <f t="shared" si="2"/>
        <v>0.11831713879679248</v>
      </c>
      <c r="J29" s="9">
        <f t="shared" si="2"/>
        <v>9.6137104919400668E-2</v>
      </c>
      <c r="K29" s="9">
        <f t="shared" si="2"/>
        <v>4.628960622177973E-2</v>
      </c>
    </row>
    <row r="30" spans="1:11" x14ac:dyDescent="0.25">
      <c r="A30">
        <v>2003</v>
      </c>
      <c r="B30" s="12">
        <v>81217316</v>
      </c>
      <c r="C30" s="12">
        <v>13103883</v>
      </c>
      <c r="D30" s="12">
        <v>11355512</v>
      </c>
      <c r="E30" s="12">
        <v>5704992</v>
      </c>
      <c r="F30" s="12">
        <f t="shared" si="1"/>
        <v>111383706</v>
      </c>
      <c r="H30" s="9">
        <f t="shared" si="2"/>
        <v>0.72916693937262245</v>
      </c>
      <c r="I30" s="9">
        <f t="shared" si="2"/>
        <v>0.11764631893286079</v>
      </c>
      <c r="J30" s="9">
        <f t="shared" si="2"/>
        <v>0.10194948981137331</v>
      </c>
      <c r="K30" s="9">
        <f t="shared" si="2"/>
        <v>5.1219269001518047E-2</v>
      </c>
    </row>
    <row r="31" spans="1:11" x14ac:dyDescent="0.25">
      <c r="A31">
        <v>2004</v>
      </c>
      <c r="B31" s="12">
        <v>81224970</v>
      </c>
      <c r="C31" s="12">
        <v>13278699</v>
      </c>
      <c r="D31" s="12">
        <v>11701215</v>
      </c>
      <c r="E31" s="12">
        <v>5911647.9000000004</v>
      </c>
      <c r="F31" s="12">
        <f t="shared" si="1"/>
        <v>112118535.90000001</v>
      </c>
      <c r="H31" s="9">
        <f t="shared" si="2"/>
        <v>0.72445621366698565</v>
      </c>
      <c r="I31" s="9">
        <f t="shared" si="2"/>
        <v>0.118434466642014</v>
      </c>
      <c r="J31" s="9">
        <f t="shared" si="2"/>
        <v>0.10436467891835893</v>
      </c>
      <c r="K31" s="9">
        <f t="shared" si="2"/>
        <v>5.2726766832494824E-2</v>
      </c>
    </row>
    <row r="32" spans="1:11" x14ac:dyDescent="0.25">
      <c r="A32">
        <v>2005</v>
      </c>
      <c r="B32" s="12">
        <v>81739624</v>
      </c>
      <c r="C32" s="12">
        <v>13424209</v>
      </c>
      <c r="D32" s="12">
        <v>12180603</v>
      </c>
      <c r="E32" s="12">
        <v>6131287.0999999996</v>
      </c>
      <c r="F32" s="12">
        <f t="shared" si="1"/>
        <v>113477728.09999999</v>
      </c>
      <c r="H32" s="9">
        <f t="shared" si="2"/>
        <v>0.72031424464163207</v>
      </c>
      <c r="I32" s="9">
        <f t="shared" si="2"/>
        <v>0.11829818260170122</v>
      </c>
      <c r="J32" s="9">
        <f t="shared" si="2"/>
        <v>0.10733915107346954</v>
      </c>
      <c r="K32" s="9">
        <f t="shared" si="2"/>
        <v>5.4030753017869061E-2</v>
      </c>
    </row>
    <row r="33" spans="1:11" x14ac:dyDescent="0.25">
      <c r="A33">
        <v>2006</v>
      </c>
      <c r="B33" s="12">
        <v>82084328</v>
      </c>
      <c r="C33" s="12">
        <v>13600843</v>
      </c>
      <c r="D33" s="12">
        <v>12535176</v>
      </c>
      <c r="E33" s="12">
        <v>6289703.2000000002</v>
      </c>
      <c r="F33" s="12">
        <f t="shared" si="1"/>
        <v>114512056.2</v>
      </c>
      <c r="H33" s="9">
        <f t="shared" si="2"/>
        <v>0.716818217434122</v>
      </c>
      <c r="I33" s="9">
        <f t="shared" si="2"/>
        <v>0.11877214898879791</v>
      </c>
      <c r="J33" s="9">
        <f t="shared" si="2"/>
        <v>0.10946599350296182</v>
      </c>
      <c r="K33" s="9">
        <f t="shared" si="2"/>
        <v>5.4926122267988757E-2</v>
      </c>
    </row>
    <row r="34" spans="1:11" x14ac:dyDescent="0.25">
      <c r="A34">
        <v>2007</v>
      </c>
      <c r="B34" s="12">
        <v>82771093</v>
      </c>
      <c r="C34" s="12">
        <v>13917685</v>
      </c>
      <c r="D34" s="12">
        <v>12984940</v>
      </c>
      <c r="E34" s="12">
        <v>6457626.4000000004</v>
      </c>
      <c r="F34" s="12">
        <f t="shared" si="1"/>
        <v>116133351.40000001</v>
      </c>
      <c r="H34" s="9">
        <f t="shared" si="2"/>
        <v>0.71272457052333027</v>
      </c>
      <c r="I34" s="9">
        <f t="shared" si="2"/>
        <v>0.11984227469732694</v>
      </c>
      <c r="J34" s="9">
        <f t="shared" si="2"/>
        <v>0.11181060258285114</v>
      </c>
      <c r="K34" s="9">
        <f t="shared" si="2"/>
        <v>5.5605270339248988E-2</v>
      </c>
    </row>
    <row r="35" spans="1:11" x14ac:dyDescent="0.25">
      <c r="A35">
        <v>2008</v>
      </c>
      <c r="B35" s="12">
        <v>82833055</v>
      </c>
      <c r="C35" s="12">
        <v>14122188</v>
      </c>
      <c r="D35" s="12">
        <v>13344529</v>
      </c>
      <c r="E35" s="12">
        <v>6581043.2000000002</v>
      </c>
      <c r="F35" s="12">
        <f t="shared" si="1"/>
        <v>116882823.2</v>
      </c>
      <c r="H35" s="9">
        <f t="shared" si="2"/>
        <v>0.70868458454552452</v>
      </c>
      <c r="I35" s="9">
        <f t="shared" si="2"/>
        <v>0.12082346758372961</v>
      </c>
      <c r="J35" s="9">
        <f t="shared" si="2"/>
        <v>0.11417014608866839</v>
      </c>
      <c r="K35" s="9">
        <f t="shared" si="2"/>
        <v>5.6304622183356023E-2</v>
      </c>
    </row>
    <row r="36" spans="1:11" x14ac:dyDescent="0.25">
      <c r="A36">
        <v>2009</v>
      </c>
      <c r="B36" s="12">
        <v>82939890</v>
      </c>
      <c r="C36" s="12">
        <v>14178924</v>
      </c>
      <c r="D36" s="12">
        <v>13428161</v>
      </c>
      <c r="E36" s="12">
        <v>6713899.0999999996</v>
      </c>
      <c r="F36" s="12">
        <f t="shared" si="1"/>
        <v>117262883.09999999</v>
      </c>
      <c r="H36" s="9">
        <f t="shared" si="2"/>
        <v>0.70729874455901043</v>
      </c>
      <c r="I36" s="9">
        <f t="shared" si="2"/>
        <v>0.12091570346183993</v>
      </c>
      <c r="J36" s="9">
        <f t="shared" si="2"/>
        <v>0.11451331098987792</v>
      </c>
      <c r="K36" s="9">
        <f t="shared" si="2"/>
        <v>5.7255108543378466E-2</v>
      </c>
    </row>
    <row r="37" spans="1:11" x14ac:dyDescent="0.25">
      <c r="A37">
        <v>2010</v>
      </c>
      <c r="B37" s="12">
        <v>82876695</v>
      </c>
      <c r="C37" s="12">
        <v>14313478</v>
      </c>
      <c r="D37" s="12">
        <v>13984464</v>
      </c>
      <c r="E37" s="12">
        <v>7341729.0999999996</v>
      </c>
      <c r="F37" s="12">
        <f t="shared" si="1"/>
        <v>118518376.09999999</v>
      </c>
      <c r="H37" s="9">
        <f t="shared" si="2"/>
        <v>0.69927295434821612</v>
      </c>
      <c r="I37" s="9">
        <f t="shared" si="2"/>
        <v>0.12077011574916441</v>
      </c>
      <c r="J37" s="9">
        <f t="shared" si="2"/>
        <v>0.1179940567882958</v>
      </c>
      <c r="K37" s="9">
        <f t="shared" si="2"/>
        <v>6.1945913718944381E-2</v>
      </c>
    </row>
    <row r="38" spans="1:11" x14ac:dyDescent="0.25">
      <c r="A38">
        <v>2011</v>
      </c>
      <c r="B38" s="12">
        <v>83356068</v>
      </c>
      <c r="C38" s="12">
        <v>14611507</v>
      </c>
      <c r="D38" s="12">
        <v>14447076</v>
      </c>
      <c r="E38" s="12">
        <v>7579735.0999999996</v>
      </c>
      <c r="F38" s="12">
        <f t="shared" si="1"/>
        <v>119996397.09999999</v>
      </c>
      <c r="H38" s="9">
        <f t="shared" si="2"/>
        <v>0.69465475643018293</v>
      </c>
      <c r="I38" s="9">
        <f t="shared" si="2"/>
        <v>0.12176621426244473</v>
      </c>
      <c r="J38" s="9">
        <f t="shared" si="2"/>
        <v>0.12039591478701156</v>
      </c>
      <c r="K38" s="9">
        <f t="shared" si="2"/>
        <v>6.316635568385745E-2</v>
      </c>
    </row>
    <row r="39" spans="1:11" x14ac:dyDescent="0.25">
      <c r="A39">
        <v>2012</v>
      </c>
      <c r="B39" s="12">
        <v>83624762</v>
      </c>
      <c r="C39" s="12">
        <v>14894385</v>
      </c>
      <c r="D39" s="12">
        <v>14946665</v>
      </c>
      <c r="E39" s="12">
        <v>7699954.2999999998</v>
      </c>
      <c r="F39" s="12">
        <f t="shared" si="1"/>
        <v>121167778.3</v>
      </c>
      <c r="H39" s="9">
        <f t="shared" si="2"/>
        <v>0.69015676587675789</v>
      </c>
      <c r="I39" s="9">
        <f t="shared" si="2"/>
        <v>0.1229236452873049</v>
      </c>
      <c r="J39" s="9">
        <f t="shared" si="2"/>
        <v>0.1233551131307654</v>
      </c>
      <c r="K39" s="9">
        <f t="shared" si="2"/>
        <v>6.3547870630553602E-2</v>
      </c>
    </row>
    <row r="40" spans="1:11" x14ac:dyDescent="0.25">
      <c r="A40">
        <v>2013</v>
      </c>
      <c r="B40" s="12">
        <v>83835559</v>
      </c>
      <c r="C40" s="12">
        <v>15153163</v>
      </c>
      <c r="D40" s="12">
        <v>15599775</v>
      </c>
      <c r="E40" s="12">
        <v>7960915.7000000002</v>
      </c>
      <c r="F40" s="12">
        <f t="shared" si="1"/>
        <v>122551425.7</v>
      </c>
      <c r="H40" s="9">
        <f t="shared" si="2"/>
        <v>0.68408473031742134</v>
      </c>
      <c r="I40" s="9">
        <f t="shared" si="2"/>
        <v>0.12364738242290395</v>
      </c>
      <c r="J40" s="9">
        <f t="shared" si="2"/>
        <v>0.12729166479211346</v>
      </c>
      <c r="K40" s="9">
        <f t="shared" si="2"/>
        <v>6.4959796710059817E-2</v>
      </c>
    </row>
    <row r="41" spans="1:11" x14ac:dyDescent="0.25">
      <c r="A41">
        <v>2014</v>
      </c>
      <c r="B41" s="12">
        <v>83697520</v>
      </c>
      <c r="C41" s="12">
        <v>15270605</v>
      </c>
      <c r="D41" s="12">
        <v>15824841</v>
      </c>
      <c r="E41" s="12">
        <v>8259888.0999999996</v>
      </c>
      <c r="F41" s="12">
        <f t="shared" si="1"/>
        <v>123054868.09999999</v>
      </c>
      <c r="H41" s="9">
        <f t="shared" si="2"/>
        <v>0.68016423317754138</v>
      </c>
      <c r="I41" s="9">
        <f t="shared" si="2"/>
        <v>0.12409590319978572</v>
      </c>
      <c r="J41" s="9">
        <f t="shared" si="2"/>
        <v>0.12859987779711415</v>
      </c>
      <c r="K41" s="9">
        <f t="shared" si="2"/>
        <v>6.7123619142703386E-2</v>
      </c>
    </row>
  </sheetData>
  <phoneticPr fontId="27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4"/>
  <sheetViews>
    <sheetView workbookViewId="0">
      <pane xSplit="1" topLeftCell="B1" activePane="topRight" state="frozen"/>
      <selection pane="topRight" activeCell="J27" sqref="J27"/>
    </sheetView>
  </sheetViews>
  <sheetFormatPr defaultColWidth="11.42578125" defaultRowHeight="15" x14ac:dyDescent="0.25"/>
  <cols>
    <col min="2" max="2" width="21.85546875" bestFit="1" customWidth="1"/>
    <col min="3" max="3" width="15.42578125" bestFit="1" customWidth="1"/>
    <col min="4" max="4" width="15.7109375" bestFit="1" customWidth="1"/>
    <col min="5" max="5" width="18.42578125" bestFit="1" customWidth="1"/>
    <col min="6" max="6" width="13.7109375" bestFit="1" customWidth="1"/>
    <col min="7" max="7" width="11.5703125" bestFit="1" customWidth="1"/>
    <col min="8" max="8" width="14.85546875" bestFit="1" customWidth="1"/>
    <col min="9" max="9" width="13.7109375" bestFit="1" customWidth="1"/>
    <col min="12" max="12" width="24.140625" bestFit="1" customWidth="1"/>
    <col min="13" max="13" width="21" bestFit="1" customWidth="1"/>
    <col min="14" max="14" width="12.42578125" bestFit="1" customWidth="1"/>
    <col min="15" max="15" width="13.140625" bestFit="1" customWidth="1"/>
    <col min="16" max="16" width="11.28515625" bestFit="1" customWidth="1"/>
    <col min="18" max="18" width="10.140625" customWidth="1"/>
    <col min="21" max="21" width="12.85546875" bestFit="1" customWidth="1"/>
    <col min="22" max="22" width="12" bestFit="1" customWidth="1"/>
    <col min="24" max="24" width="7.28515625" bestFit="1" customWidth="1"/>
    <col min="25" max="25" width="13.7109375" customWidth="1"/>
    <col min="26" max="26" width="15.85546875" customWidth="1"/>
    <col min="28" max="28" width="4.42578125" customWidth="1"/>
  </cols>
  <sheetData>
    <row r="1" spans="1:28" x14ac:dyDescent="0.25">
      <c r="B1" t="s">
        <v>37</v>
      </c>
    </row>
    <row r="2" spans="1:28" x14ac:dyDescent="0.25">
      <c r="A2" t="s">
        <v>4</v>
      </c>
      <c r="B2" t="s">
        <v>11</v>
      </c>
      <c r="C2" t="s">
        <v>12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21</v>
      </c>
      <c r="L2" t="s">
        <v>32</v>
      </c>
      <c r="M2" t="s">
        <v>33</v>
      </c>
      <c r="N2" t="s">
        <v>13</v>
      </c>
      <c r="O2" t="s">
        <v>2</v>
      </c>
      <c r="P2" t="s">
        <v>3</v>
      </c>
    </row>
    <row r="3" spans="1:28" x14ac:dyDescent="0.25">
      <c r="A3">
        <v>1995</v>
      </c>
      <c r="B3" s="12">
        <v>29487053</v>
      </c>
      <c r="C3" s="12">
        <v>25543443</v>
      </c>
      <c r="D3" s="12">
        <v>7847199.0999999996</v>
      </c>
      <c r="E3" s="12">
        <v>6053053.9000000004</v>
      </c>
      <c r="F3" s="12">
        <v>24244362</v>
      </c>
      <c r="G3" s="12">
        <v>3166064.8</v>
      </c>
      <c r="H3" s="12">
        <v>1828414</v>
      </c>
      <c r="I3" s="12">
        <v>908085.3</v>
      </c>
      <c r="J3" s="12">
        <v>99077675.099999994</v>
      </c>
      <c r="L3" s="9">
        <f>B3/$J3</f>
        <v>0.29761551197319125</v>
      </c>
      <c r="M3" s="9">
        <f t="shared" ref="M3:M18" si="0">C3/$J3</f>
        <v>0.25781229701059066</v>
      </c>
      <c r="N3" s="25">
        <f>(D3+E3+I3)/J3</f>
        <v>0.14946190738785312</v>
      </c>
      <c r="O3" s="9">
        <f t="shared" ref="O3:O22" si="1">F3/$J3</f>
        <v>0.24470055414128306</v>
      </c>
      <c r="P3" s="25">
        <f>(G3+H3)/J3</f>
        <v>5.0409729487082E-2</v>
      </c>
      <c r="R3" s="9"/>
      <c r="U3" s="9"/>
      <c r="V3" s="9"/>
      <c r="X3" s="25"/>
      <c r="Y3" s="9"/>
      <c r="Z3" s="9"/>
      <c r="AB3" s="25"/>
    </row>
    <row r="4" spans="1:28" x14ac:dyDescent="0.25">
      <c r="A4">
        <v>1996</v>
      </c>
      <c r="B4" s="12">
        <v>29473509</v>
      </c>
      <c r="C4" s="12">
        <v>25247244</v>
      </c>
      <c r="D4" s="12">
        <v>7972622.5999999996</v>
      </c>
      <c r="E4" s="12">
        <v>6391485.2000000002</v>
      </c>
      <c r="F4" s="12">
        <v>24385200</v>
      </c>
      <c r="G4" s="12">
        <v>3270461.6</v>
      </c>
      <c r="H4" s="12">
        <v>1915600.5</v>
      </c>
      <c r="I4" s="12">
        <v>1023960.1</v>
      </c>
      <c r="J4" s="12">
        <v>99680082.999999985</v>
      </c>
      <c r="L4" s="9">
        <f t="shared" ref="L4:L22" si="2">B4/$J4</f>
        <v>0.29568102386110579</v>
      </c>
      <c r="M4" s="9">
        <f t="shared" si="0"/>
        <v>0.25328273452581296</v>
      </c>
      <c r="N4" s="25">
        <f t="shared" ref="N4:N22" si="3">(D4+E4+I4)/J4</f>
        <v>0.15437454942729134</v>
      </c>
      <c r="O4" s="9">
        <f t="shared" si="1"/>
        <v>0.24463462776209771</v>
      </c>
      <c r="P4" s="25">
        <f t="shared" ref="P4:P22" si="4">(G4+H4)/J4</f>
        <v>5.202706442369235E-2</v>
      </c>
      <c r="R4" s="9"/>
      <c r="U4" s="9"/>
      <c r="V4" s="9"/>
      <c r="X4" s="25"/>
      <c r="Y4" s="9"/>
      <c r="Z4" s="9"/>
      <c r="AB4" s="25"/>
    </row>
    <row r="5" spans="1:28" x14ac:dyDescent="0.25">
      <c r="A5">
        <v>1997</v>
      </c>
      <c r="B5" s="12">
        <v>29409394</v>
      </c>
      <c r="C5" s="12">
        <v>25433869</v>
      </c>
      <c r="D5" s="12">
        <v>8171736.7999999998</v>
      </c>
      <c r="E5" s="12">
        <v>6685606.7000000002</v>
      </c>
      <c r="F5" s="12">
        <v>24835787</v>
      </c>
      <c r="G5" s="12">
        <v>3349608.8</v>
      </c>
      <c r="H5" s="12">
        <v>2077353.2</v>
      </c>
      <c r="I5" s="12">
        <v>1105561.8</v>
      </c>
      <c r="J5" s="12">
        <v>101068917.3</v>
      </c>
      <c r="L5" s="9">
        <f t="shared" si="2"/>
        <v>0.29098356631945438</v>
      </c>
      <c r="M5" s="9">
        <f t="shared" si="0"/>
        <v>0.25164877273301911</v>
      </c>
      <c r="N5" s="25">
        <f t="shared" si="3"/>
        <v>0.15794079650242776</v>
      </c>
      <c r="O5" s="9">
        <f t="shared" si="1"/>
        <v>0.24573120662093015</v>
      </c>
      <c r="P5" s="25">
        <f t="shared" si="4"/>
        <v>5.3695657824168658E-2</v>
      </c>
      <c r="R5" s="9"/>
      <c r="U5" s="9"/>
      <c r="V5" s="9"/>
      <c r="X5" s="25"/>
      <c r="Y5" s="9"/>
      <c r="Z5" s="9"/>
      <c r="AB5" s="25"/>
    </row>
    <row r="6" spans="1:28" x14ac:dyDescent="0.25">
      <c r="A6">
        <v>1998</v>
      </c>
      <c r="B6" s="12">
        <v>29997594</v>
      </c>
      <c r="C6" s="12">
        <v>25627953</v>
      </c>
      <c r="D6" s="12">
        <v>8010929.5</v>
      </c>
      <c r="E6" s="12">
        <v>6674600.5999999996</v>
      </c>
      <c r="F6" s="12">
        <v>25708736</v>
      </c>
      <c r="G6" s="12">
        <v>3311901.7</v>
      </c>
      <c r="H6" s="12">
        <v>2099709.1</v>
      </c>
      <c r="I6" s="12">
        <v>1150352.5</v>
      </c>
      <c r="J6" s="12">
        <v>102581776.39999999</v>
      </c>
      <c r="L6" s="9">
        <f t="shared" si="2"/>
        <v>0.2924261506549618</v>
      </c>
      <c r="M6" s="9">
        <f t="shared" si="0"/>
        <v>0.24982949115706679</v>
      </c>
      <c r="N6" s="25">
        <f t="shared" si="3"/>
        <v>0.15437325376634831</v>
      </c>
      <c r="O6" s="9">
        <f t="shared" si="1"/>
        <v>0.2506169897053957</v>
      </c>
      <c r="P6" s="25">
        <f t="shared" si="4"/>
        <v>5.2754114716227526E-2</v>
      </c>
      <c r="R6" s="9"/>
      <c r="U6" s="9"/>
      <c r="V6" s="9"/>
      <c r="X6" s="25"/>
      <c r="Y6" s="9"/>
      <c r="Z6" s="9"/>
      <c r="AB6" s="25"/>
    </row>
    <row r="7" spans="1:28" x14ac:dyDescent="0.25">
      <c r="A7">
        <v>1999</v>
      </c>
      <c r="B7" s="12">
        <v>30781800</v>
      </c>
      <c r="C7" s="12">
        <v>25460046</v>
      </c>
      <c r="D7" s="12">
        <v>8031809.4000000004</v>
      </c>
      <c r="E7" s="12">
        <v>6807432.5</v>
      </c>
      <c r="F7" s="12">
        <v>25902802</v>
      </c>
      <c r="G7" s="12">
        <v>3487114.7</v>
      </c>
      <c r="H7" s="12">
        <v>2345602.2999999998</v>
      </c>
      <c r="I7" s="12">
        <v>1157154</v>
      </c>
      <c r="J7" s="12">
        <v>103973760.90000001</v>
      </c>
      <c r="L7" s="9">
        <f t="shared" si="2"/>
        <v>0.29605354017736601</v>
      </c>
      <c r="M7" s="9">
        <f t="shared" si="0"/>
        <v>0.24486991505950229</v>
      </c>
      <c r="N7" s="25">
        <f t="shared" si="3"/>
        <v>0.15385031532508506</v>
      </c>
      <c r="O7" s="9">
        <f t="shared" si="1"/>
        <v>0.24912825866626892</v>
      </c>
      <c r="P7" s="25">
        <f t="shared" si="4"/>
        <v>5.6097970771777667E-2</v>
      </c>
      <c r="R7" s="9"/>
      <c r="U7" s="9"/>
      <c r="V7" s="9"/>
      <c r="X7" s="25"/>
      <c r="Y7" s="9"/>
      <c r="Z7" s="9"/>
      <c r="AB7" s="25"/>
    </row>
    <row r="8" spans="1:28" x14ac:dyDescent="0.25">
      <c r="A8">
        <v>2000</v>
      </c>
      <c r="B8" s="12">
        <v>31139869</v>
      </c>
      <c r="C8" s="12">
        <v>25617941</v>
      </c>
      <c r="D8" s="12">
        <v>7634944.0999999996</v>
      </c>
      <c r="E8" s="12">
        <v>6877792.5999999996</v>
      </c>
      <c r="F8" s="12">
        <v>26031394</v>
      </c>
      <c r="G8" s="12">
        <v>3487959.7</v>
      </c>
      <c r="H8" s="12">
        <v>2573232.7999999998</v>
      </c>
      <c r="I8" s="12">
        <v>1400091.6</v>
      </c>
      <c r="J8" s="12">
        <v>104763224.8</v>
      </c>
      <c r="L8" s="9">
        <f t="shared" si="2"/>
        <v>0.29724045875304139</v>
      </c>
      <c r="M8" s="9">
        <f t="shared" si="0"/>
        <v>0.24453181017390752</v>
      </c>
      <c r="N8" s="25">
        <f t="shared" si="3"/>
        <v>0.15189326531689581</v>
      </c>
      <c r="O8" s="9">
        <f t="shared" si="1"/>
        <v>0.2484783572641609</v>
      </c>
      <c r="P8" s="25">
        <f t="shared" si="4"/>
        <v>5.7856108491994421E-2</v>
      </c>
      <c r="R8" s="9"/>
      <c r="U8" s="9"/>
      <c r="V8" s="9"/>
      <c r="X8" s="25"/>
      <c r="Y8" s="9"/>
      <c r="Z8" s="9"/>
      <c r="AB8" s="25"/>
    </row>
    <row r="9" spans="1:28" x14ac:dyDescent="0.25">
      <c r="A9">
        <v>2001</v>
      </c>
      <c r="B9" s="12">
        <v>31777399</v>
      </c>
      <c r="C9" s="12">
        <v>26347709</v>
      </c>
      <c r="D9" s="12">
        <v>7569419.2999999998</v>
      </c>
      <c r="E9" s="12">
        <v>7280534.5999999996</v>
      </c>
      <c r="F9" s="12">
        <v>27498128</v>
      </c>
      <c r="G9" s="12">
        <v>3524935.3</v>
      </c>
      <c r="H9" s="12">
        <v>2804683.9</v>
      </c>
      <c r="I9" s="12">
        <v>1475345.8</v>
      </c>
      <c r="J9" s="12">
        <v>108278154.89999999</v>
      </c>
      <c r="L9" s="9">
        <f t="shared" si="2"/>
        <v>0.29347931749804873</v>
      </c>
      <c r="M9" s="9">
        <f t="shared" si="0"/>
        <v>0.24333356090462899</v>
      </c>
      <c r="N9" s="25">
        <f t="shared" si="3"/>
        <v>0.15077186820441471</v>
      </c>
      <c r="O9" s="9">
        <f t="shared" si="1"/>
        <v>0.2539582247720773</v>
      </c>
      <c r="P9" s="25">
        <f t="shared" si="4"/>
        <v>5.8457028620830333E-2</v>
      </c>
      <c r="R9" s="9"/>
      <c r="U9" s="9"/>
      <c r="V9" s="9"/>
      <c r="X9" s="25"/>
      <c r="Y9" s="9"/>
      <c r="Z9" s="9"/>
      <c r="AB9" s="25"/>
    </row>
    <row r="10" spans="1:28" x14ac:dyDescent="0.25">
      <c r="A10">
        <v>2002</v>
      </c>
      <c r="B10" s="12">
        <v>32110247</v>
      </c>
      <c r="C10" s="12">
        <v>26197872</v>
      </c>
      <c r="D10" s="12">
        <v>8029799.0999999996</v>
      </c>
      <c r="E10" s="12">
        <v>7168506.5999999996</v>
      </c>
      <c r="F10" s="12">
        <v>28080529</v>
      </c>
      <c r="G10" s="12">
        <v>3417743.9</v>
      </c>
      <c r="H10" s="12">
        <v>2838669.6</v>
      </c>
      <c r="I10" s="12">
        <v>1537651.3</v>
      </c>
      <c r="J10" s="12">
        <v>109381018.5</v>
      </c>
      <c r="L10" s="9">
        <f t="shared" si="2"/>
        <v>0.29356324744772788</v>
      </c>
      <c r="M10" s="9">
        <f t="shared" si="0"/>
        <v>0.2395102217849617</v>
      </c>
      <c r="N10" s="25">
        <f t="shared" si="3"/>
        <v>0.1530060446456713</v>
      </c>
      <c r="O10" s="9">
        <f t="shared" si="1"/>
        <v>0.25672213867710514</v>
      </c>
      <c r="P10" s="25">
        <f t="shared" si="4"/>
        <v>5.719834744453399E-2</v>
      </c>
      <c r="R10" s="9"/>
      <c r="U10" s="9"/>
      <c r="V10" s="9"/>
      <c r="X10" s="25"/>
      <c r="Y10" s="9"/>
      <c r="Z10" s="9"/>
      <c r="AB10" s="25"/>
    </row>
    <row r="11" spans="1:28" x14ac:dyDescent="0.25">
      <c r="A11">
        <v>2003</v>
      </c>
      <c r="B11" s="12">
        <v>32754856</v>
      </c>
      <c r="C11" s="12">
        <v>26324507</v>
      </c>
      <c r="D11" s="12">
        <v>8021400.4000000004</v>
      </c>
      <c r="E11" s="12">
        <v>7654284</v>
      </c>
      <c r="F11" s="12">
        <v>28551282</v>
      </c>
      <c r="G11" s="12">
        <v>3221947.3</v>
      </c>
      <c r="H11" s="12">
        <v>3170789.5</v>
      </c>
      <c r="I11" s="12">
        <v>1675711.8</v>
      </c>
      <c r="J11" s="12">
        <v>111374778</v>
      </c>
      <c r="L11" s="9">
        <f t="shared" si="2"/>
        <v>0.2940958140450794</v>
      </c>
      <c r="M11" s="9">
        <f t="shared" si="0"/>
        <v>0.23635968100425753</v>
      </c>
      <c r="N11" s="25">
        <f t="shared" si="3"/>
        <v>0.15579286901025294</v>
      </c>
      <c r="O11" s="9">
        <f t="shared" si="1"/>
        <v>0.25635321131683869</v>
      </c>
      <c r="P11" s="25">
        <f t="shared" si="4"/>
        <v>5.7398424623571413E-2</v>
      </c>
      <c r="R11" s="9"/>
      <c r="U11" s="9"/>
      <c r="V11" s="9"/>
      <c r="X11" s="25"/>
      <c r="Y11" s="9"/>
      <c r="Z11" s="9"/>
      <c r="AB11" s="25"/>
    </row>
    <row r="12" spans="1:28" x14ac:dyDescent="0.25">
      <c r="A12">
        <v>2004</v>
      </c>
      <c r="B12" s="12">
        <v>33347872</v>
      </c>
      <c r="C12" s="12">
        <v>26165025</v>
      </c>
      <c r="D12" s="12">
        <v>8043204.5</v>
      </c>
      <c r="E12" s="12">
        <v>7756301.7000000002</v>
      </c>
      <c r="F12" s="12">
        <v>28696861</v>
      </c>
      <c r="G12" s="12">
        <v>3191963.9</v>
      </c>
      <c r="H12" s="12">
        <v>3130138</v>
      </c>
      <c r="I12" s="12">
        <v>1777390.6</v>
      </c>
      <c r="J12" s="12">
        <v>112108756.7</v>
      </c>
      <c r="L12" s="9">
        <f t="shared" si="2"/>
        <v>0.29746001098948943</v>
      </c>
      <c r="M12" s="9">
        <f t="shared" si="0"/>
        <v>0.23338966348558213</v>
      </c>
      <c r="N12" s="25">
        <f t="shared" si="3"/>
        <v>0.1567843344033803</v>
      </c>
      <c r="O12" s="9">
        <f t="shared" si="1"/>
        <v>0.2559734122892115</v>
      </c>
      <c r="P12" s="25">
        <f t="shared" si="4"/>
        <v>5.6392578832336657E-2</v>
      </c>
      <c r="R12" s="9"/>
      <c r="U12" s="9"/>
      <c r="V12" s="9"/>
      <c r="X12" s="25"/>
      <c r="Y12" s="9"/>
      <c r="Z12" s="9"/>
      <c r="AB12" s="25"/>
    </row>
    <row r="13" spans="1:28" x14ac:dyDescent="0.25">
      <c r="A13">
        <v>2005</v>
      </c>
      <c r="B13" s="12">
        <v>33637750</v>
      </c>
      <c r="C13" s="12">
        <v>26305172</v>
      </c>
      <c r="D13" s="12">
        <v>8190408.9000000004</v>
      </c>
      <c r="E13" s="12">
        <v>7889992.7000000002</v>
      </c>
      <c r="F13" s="12">
        <v>29174036</v>
      </c>
      <c r="G13" s="12">
        <v>3178310.7</v>
      </c>
      <c r="H13" s="12">
        <v>3309505.7</v>
      </c>
      <c r="I13" s="12">
        <v>1778881.9</v>
      </c>
      <c r="J13" s="12">
        <v>113464057.90000002</v>
      </c>
      <c r="L13" s="9">
        <f t="shared" si="2"/>
        <v>0.2964617220868847</v>
      </c>
      <c r="M13" s="9">
        <f t="shared" si="0"/>
        <v>0.23183704590561796</v>
      </c>
      <c r="N13" s="25">
        <f t="shared" si="3"/>
        <v>0.15740035946660777</v>
      </c>
      <c r="O13" s="9">
        <f t="shared" si="1"/>
        <v>0.25712138751208891</v>
      </c>
      <c r="P13" s="25">
        <f t="shared" si="4"/>
        <v>5.7179485028800464E-2</v>
      </c>
      <c r="R13" s="9"/>
      <c r="U13" s="9"/>
      <c r="V13" s="9"/>
      <c r="X13" s="25"/>
      <c r="Y13" s="9"/>
      <c r="Z13" s="9"/>
      <c r="AB13" s="25"/>
    </row>
    <row r="14" spans="1:28" x14ac:dyDescent="0.25">
      <c r="A14">
        <v>2006</v>
      </c>
      <c r="B14" s="12">
        <v>33845924</v>
      </c>
      <c r="C14" s="12">
        <v>26404063</v>
      </c>
      <c r="D14" s="12">
        <v>8289713.0999999996</v>
      </c>
      <c r="E14" s="12">
        <v>8024631.4000000004</v>
      </c>
      <c r="F14" s="12">
        <v>29451587</v>
      </c>
      <c r="G14" s="12">
        <v>3244978.1</v>
      </c>
      <c r="H14" s="12">
        <v>3436399.4</v>
      </c>
      <c r="I14" s="12">
        <v>1812754.4</v>
      </c>
      <c r="J14" s="12">
        <v>114510050.40000001</v>
      </c>
      <c r="L14" s="9">
        <f t="shared" si="2"/>
        <v>0.29557164529900509</v>
      </c>
      <c r="M14" s="9">
        <f t="shared" si="0"/>
        <v>0.23058293056170026</v>
      </c>
      <c r="N14" s="25">
        <f t="shared" si="3"/>
        <v>0.15830137910759315</v>
      </c>
      <c r="O14" s="9">
        <f t="shared" si="1"/>
        <v>0.25719652464671344</v>
      </c>
      <c r="P14" s="25">
        <f t="shared" si="4"/>
        <v>5.8347520384987965E-2</v>
      </c>
      <c r="R14" s="9"/>
      <c r="U14" s="9"/>
      <c r="V14" s="9"/>
      <c r="X14" s="25"/>
      <c r="Y14" s="9"/>
      <c r="Z14" s="9"/>
      <c r="AB14" s="25"/>
    </row>
    <row r="15" spans="1:28" x14ac:dyDescent="0.25">
      <c r="A15">
        <v>2007</v>
      </c>
      <c r="B15" s="12">
        <v>34241347</v>
      </c>
      <c r="C15" s="12">
        <v>26623543</v>
      </c>
      <c r="D15" s="12">
        <v>8304424.7999999998</v>
      </c>
      <c r="E15" s="12">
        <v>8232933.7000000002</v>
      </c>
      <c r="F15" s="12">
        <v>30223164</v>
      </c>
      <c r="G15" s="12">
        <v>3041514.4</v>
      </c>
      <c r="H15" s="12">
        <v>3575790</v>
      </c>
      <c r="I15" s="12">
        <v>1888629.1</v>
      </c>
      <c r="J15" s="12">
        <v>116131346</v>
      </c>
      <c r="L15" s="9">
        <f t="shared" si="2"/>
        <v>0.2948501690491041</v>
      </c>
      <c r="M15" s="9">
        <f t="shared" si="0"/>
        <v>0.22925371931881336</v>
      </c>
      <c r="N15" s="25">
        <f t="shared" si="3"/>
        <v>0.15866506533042338</v>
      </c>
      <c r="O15" s="9">
        <f t="shared" si="1"/>
        <v>0.26024983814447478</v>
      </c>
      <c r="P15" s="25">
        <f t="shared" si="4"/>
        <v>5.6981208157184368E-2</v>
      </c>
      <c r="R15" s="9"/>
      <c r="U15" s="9"/>
      <c r="V15" s="9"/>
      <c r="X15" s="25"/>
      <c r="Y15" s="9"/>
      <c r="Z15" s="9"/>
      <c r="AB15" s="25"/>
    </row>
    <row r="16" spans="1:28" x14ac:dyDescent="0.25">
      <c r="A16">
        <v>2008</v>
      </c>
      <c r="B16" s="12">
        <v>34627830</v>
      </c>
      <c r="C16" s="12">
        <v>25644285</v>
      </c>
      <c r="D16" s="12">
        <v>8209940.7999999998</v>
      </c>
      <c r="E16" s="12">
        <v>8327552.0999999996</v>
      </c>
      <c r="F16" s="12">
        <v>31220044</v>
      </c>
      <c r="G16" s="12">
        <v>3116250.9</v>
      </c>
      <c r="H16" s="12">
        <v>3815253.1</v>
      </c>
      <c r="I16" s="12">
        <v>1919660.1</v>
      </c>
      <c r="J16" s="12">
        <v>116880815.99999999</v>
      </c>
      <c r="L16" s="9">
        <f t="shared" si="2"/>
        <v>0.29626615543135842</v>
      </c>
      <c r="M16" s="9">
        <f t="shared" si="0"/>
        <v>0.21940542406890798</v>
      </c>
      <c r="N16" s="25">
        <f t="shared" si="3"/>
        <v>0.15791430648465016</v>
      </c>
      <c r="O16" s="9">
        <f t="shared" si="1"/>
        <v>0.26711007903983153</v>
      </c>
      <c r="P16" s="25">
        <f t="shared" si="4"/>
        <v>5.9304034975252065E-2</v>
      </c>
      <c r="R16" s="9"/>
      <c r="U16" s="9"/>
      <c r="V16" s="9"/>
      <c r="X16" s="25"/>
      <c r="Y16" s="9"/>
      <c r="Z16" s="9"/>
      <c r="AB16" s="25"/>
    </row>
    <row r="17" spans="1:28" x14ac:dyDescent="0.25">
      <c r="A17">
        <v>2009</v>
      </c>
      <c r="B17" s="12">
        <v>35365657</v>
      </c>
      <c r="C17" s="12">
        <v>25615059</v>
      </c>
      <c r="D17" s="12">
        <v>8092445</v>
      </c>
      <c r="E17" s="12">
        <v>8590592</v>
      </c>
      <c r="F17" s="12">
        <v>30743392</v>
      </c>
      <c r="G17" s="12">
        <v>3170873.2</v>
      </c>
      <c r="H17" s="12">
        <v>3693471.2</v>
      </c>
      <c r="I17" s="12">
        <v>1989385.2</v>
      </c>
      <c r="J17" s="12">
        <v>117260874.60000001</v>
      </c>
      <c r="L17" s="9">
        <f t="shared" si="2"/>
        <v>0.30159810013902111</v>
      </c>
      <c r="M17" s="9">
        <f t="shared" si="0"/>
        <v>0.21844506181092391</v>
      </c>
      <c r="N17" s="25">
        <f t="shared" si="3"/>
        <v>0.15923829890997587</v>
      </c>
      <c r="O17" s="9">
        <f t="shared" si="1"/>
        <v>0.26217945333319215</v>
      </c>
      <c r="P17" s="25">
        <f t="shared" si="4"/>
        <v>5.8539085806886861E-2</v>
      </c>
      <c r="R17" s="9"/>
      <c r="U17" s="9"/>
      <c r="V17" s="9"/>
      <c r="X17" s="25"/>
      <c r="Y17" s="9"/>
      <c r="Z17" s="9"/>
      <c r="AB17" s="25"/>
    </row>
    <row r="18" spans="1:28" x14ac:dyDescent="0.25">
      <c r="A18">
        <v>2010</v>
      </c>
      <c r="B18" s="12">
        <v>35442053</v>
      </c>
      <c r="C18" s="12">
        <v>25227141</v>
      </c>
      <c r="D18" s="12">
        <v>8014403.5999999996</v>
      </c>
      <c r="E18" s="12">
        <v>9197266.8000000007</v>
      </c>
      <c r="F18" s="12">
        <v>30736641</v>
      </c>
      <c r="G18" s="12">
        <v>3296671.5</v>
      </c>
      <c r="H18" s="12">
        <v>4317118.5</v>
      </c>
      <c r="I18" s="12">
        <v>2285070.5</v>
      </c>
      <c r="J18" s="12">
        <v>118516365.89999999</v>
      </c>
      <c r="L18" s="9">
        <f t="shared" si="2"/>
        <v>0.29904775370774345</v>
      </c>
      <c r="M18" s="9">
        <f t="shared" si="0"/>
        <v>0.21285786826509503</v>
      </c>
      <c r="N18" s="25">
        <f t="shared" si="3"/>
        <v>0.16450673923338718</v>
      </c>
      <c r="O18" s="9">
        <f t="shared" si="1"/>
        <v>0.25934511884995287</v>
      </c>
      <c r="P18" s="25">
        <f t="shared" si="4"/>
        <v>6.4242519943821533E-2</v>
      </c>
      <c r="R18" s="9"/>
      <c r="U18" s="9"/>
      <c r="V18" s="9"/>
      <c r="X18" s="25"/>
      <c r="Y18" s="9"/>
      <c r="Z18" s="9"/>
      <c r="AB18" s="25"/>
    </row>
    <row r="19" spans="1:28" x14ac:dyDescent="0.25">
      <c r="A19">
        <v>2011</v>
      </c>
      <c r="B19" s="12">
        <v>36011558</v>
      </c>
      <c r="C19" s="12">
        <v>24622599</v>
      </c>
      <c r="D19" s="12">
        <v>8139452.9000000004</v>
      </c>
      <c r="E19" s="12">
        <v>9139237.5999999996</v>
      </c>
      <c r="F19" s="12">
        <v>32040335</v>
      </c>
      <c r="G19" s="12">
        <v>3304190.5</v>
      </c>
      <c r="H19" s="12">
        <v>4350732.2</v>
      </c>
      <c r="I19" s="12">
        <v>2386280.4</v>
      </c>
      <c r="J19" s="12">
        <v>119994385.60000001</v>
      </c>
      <c r="L19" s="9">
        <f t="shared" si="2"/>
        <v>0.30011035782994167</v>
      </c>
      <c r="M19" s="9">
        <f>C19/$J19</f>
        <v>0.2051979255269423</v>
      </c>
      <c r="N19" s="25">
        <f t="shared" si="3"/>
        <v>0.16388242501239156</v>
      </c>
      <c r="O19" s="9">
        <f t="shared" si="1"/>
        <v>0.2670152844217738</v>
      </c>
      <c r="P19" s="25">
        <f t="shared" si="4"/>
        <v>6.3794007208950607E-2</v>
      </c>
      <c r="R19" s="9"/>
      <c r="U19" s="9"/>
      <c r="V19" s="9"/>
      <c r="X19" s="25"/>
      <c r="Y19" s="9"/>
      <c r="Z19" s="9"/>
      <c r="AB19" s="25"/>
    </row>
    <row r="20" spans="1:28" x14ac:dyDescent="0.25">
      <c r="A20">
        <v>2012</v>
      </c>
      <c r="B20" s="12">
        <v>36687837</v>
      </c>
      <c r="C20" s="12">
        <v>24202841</v>
      </c>
      <c r="D20" s="12">
        <v>8339292.2000000002</v>
      </c>
      <c r="E20" s="12">
        <v>9399854.9000000004</v>
      </c>
      <c r="F20" s="12">
        <v>32222669</v>
      </c>
      <c r="G20" s="12">
        <v>3264477.3</v>
      </c>
      <c r="H20" s="12">
        <v>4523909.5999999996</v>
      </c>
      <c r="I20" s="12">
        <v>2524884.5</v>
      </c>
      <c r="J20" s="12">
        <v>121165765.5</v>
      </c>
      <c r="L20" s="9">
        <f t="shared" si="2"/>
        <v>0.30279045280327138</v>
      </c>
      <c r="M20" s="9">
        <f>C20/$J20</f>
        <v>0.19974982950113909</v>
      </c>
      <c r="N20" s="25">
        <f t="shared" si="3"/>
        <v>0.16724221991565763</v>
      </c>
      <c r="O20" s="9">
        <f t="shared" si="1"/>
        <v>0.26593872342596636</v>
      </c>
      <c r="P20" s="25">
        <f t="shared" si="4"/>
        <v>6.427877435396552E-2</v>
      </c>
      <c r="R20" s="9"/>
      <c r="U20" s="9"/>
      <c r="V20" s="9"/>
      <c r="X20" s="25"/>
      <c r="Y20" s="9"/>
      <c r="Z20" s="9"/>
      <c r="AB20" s="25"/>
    </row>
    <row r="21" spans="1:28" x14ac:dyDescent="0.25">
      <c r="A21">
        <v>2013</v>
      </c>
      <c r="B21" s="12">
        <v>36816725</v>
      </c>
      <c r="C21" s="12">
        <v>24361620</v>
      </c>
      <c r="D21" s="12">
        <v>8226708.2000000002</v>
      </c>
      <c r="E21" s="12">
        <v>9668234.8000000007</v>
      </c>
      <c r="F21" s="12">
        <v>32555691</v>
      </c>
      <c r="G21" s="12">
        <v>3534858.6</v>
      </c>
      <c r="H21" s="12">
        <v>4833386.5</v>
      </c>
      <c r="I21" s="12">
        <v>2552189.9</v>
      </c>
      <c r="J21" s="12">
        <v>122549414</v>
      </c>
      <c r="L21" s="9">
        <f t="shared" si="2"/>
        <v>0.30042350916504584</v>
      </c>
      <c r="M21" s="9">
        <f>C21/$J21</f>
        <v>0.1987901794454929</v>
      </c>
      <c r="N21" s="25">
        <f t="shared" si="3"/>
        <v>0.16684806750687523</v>
      </c>
      <c r="O21" s="9">
        <f t="shared" si="1"/>
        <v>0.26565358362301106</v>
      </c>
      <c r="P21" s="25">
        <f t="shared" si="4"/>
        <v>6.828466025957497E-2</v>
      </c>
      <c r="R21" s="9"/>
      <c r="U21" s="9"/>
      <c r="V21" s="9"/>
      <c r="X21" s="25"/>
      <c r="Y21" s="9"/>
      <c r="Z21" s="9"/>
      <c r="AB21" s="25"/>
    </row>
    <row r="22" spans="1:28" x14ac:dyDescent="0.25">
      <c r="A22">
        <v>2014</v>
      </c>
      <c r="B22" s="12">
        <v>37323097</v>
      </c>
      <c r="C22" s="12">
        <v>24383712</v>
      </c>
      <c r="D22" s="12">
        <v>7899347.0999999996</v>
      </c>
      <c r="E22" s="12">
        <v>9811101.4000000004</v>
      </c>
      <c r="F22" s="12">
        <v>32810539</v>
      </c>
      <c r="G22" s="12">
        <v>3416911.8</v>
      </c>
      <c r="H22" s="12">
        <v>4828057.3</v>
      </c>
      <c r="I22" s="12">
        <v>2580088.9</v>
      </c>
      <c r="J22" s="12">
        <v>123052854.5</v>
      </c>
      <c r="L22" s="9">
        <f t="shared" si="2"/>
        <v>0.30330947747335679</v>
      </c>
      <c r="M22" s="9">
        <f>C22/$J22</f>
        <v>0.19815641091040273</v>
      </c>
      <c r="N22" s="25">
        <f t="shared" si="3"/>
        <v>0.16489286235940182</v>
      </c>
      <c r="O22" s="9">
        <f t="shared" si="1"/>
        <v>0.26663777230783381</v>
      </c>
      <c r="P22" s="25">
        <f t="shared" si="4"/>
        <v>6.7003476949004867E-2</v>
      </c>
      <c r="R22" s="9"/>
      <c r="U22" s="9"/>
      <c r="V22" s="9"/>
      <c r="X22" s="25"/>
      <c r="Y22" s="9"/>
      <c r="Z22" s="9"/>
      <c r="AB22" s="25"/>
    </row>
    <row r="34" spans="21:28" x14ac:dyDescent="0.25">
      <c r="U34" s="12"/>
      <c r="V34" s="12"/>
      <c r="W34" s="12"/>
      <c r="X34" s="12"/>
      <c r="Y34" s="12"/>
      <c r="Z34" s="12"/>
      <c r="AA34" s="12"/>
      <c r="AB34" s="12"/>
    </row>
  </sheetData>
  <phoneticPr fontId="27" type="noConversion"/>
  <pageMargins left="0.75" right="0.75" top="1" bottom="1" header="0.5" footer="0.5"/>
  <pageSetup orientation="portrait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V56"/>
  <sheetViews>
    <sheetView tabSelected="1" topLeftCell="A46" workbookViewId="0">
      <selection activeCell="J63" sqref="J63"/>
    </sheetView>
  </sheetViews>
  <sheetFormatPr defaultColWidth="8.7109375" defaultRowHeight="15" x14ac:dyDescent="0.25"/>
  <cols>
    <col min="3" max="3" width="9.42578125" customWidth="1"/>
    <col min="9" max="9" width="9.140625" customWidth="1"/>
  </cols>
  <sheetData>
    <row r="1" spans="1:48" x14ac:dyDescent="0.25">
      <c r="A1" t="s">
        <v>34</v>
      </c>
    </row>
    <row r="2" spans="1:48" ht="15.75" x14ac:dyDescent="0.25">
      <c r="A2" s="26">
        <v>1960</v>
      </c>
      <c r="B2" s="28">
        <v>62.1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</row>
    <row r="3" spans="1:48" ht="15.75" x14ac:dyDescent="0.25">
      <c r="A3" s="26">
        <v>1961</v>
      </c>
      <c r="B3" s="28">
        <v>62.4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</row>
    <row r="4" spans="1:48" ht="15.75" x14ac:dyDescent="0.25">
      <c r="A4" s="26">
        <v>1962</v>
      </c>
      <c r="B4" s="28">
        <v>63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5.75" x14ac:dyDescent="0.25">
      <c r="A5" s="26">
        <v>1963</v>
      </c>
      <c r="B5" s="28">
        <v>63.1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5.75" x14ac:dyDescent="0.25">
      <c r="A6" s="26">
        <v>1964</v>
      </c>
      <c r="B6" s="28">
        <v>63.1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5.75" x14ac:dyDescent="0.25">
      <c r="A7" s="26">
        <v>1965</v>
      </c>
      <c r="B7" s="28">
        <v>63.3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</row>
    <row r="8" spans="1:48" ht="15.75" x14ac:dyDescent="0.25">
      <c r="A8" s="26">
        <v>1966</v>
      </c>
      <c r="B8" s="28">
        <v>63.4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</row>
    <row r="9" spans="1:48" ht="15.75" x14ac:dyDescent="0.25">
      <c r="A9" s="26">
        <v>1967</v>
      </c>
      <c r="B9" s="28">
        <v>63.6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</row>
    <row r="10" spans="1:48" ht="15.75" x14ac:dyDescent="0.25">
      <c r="A10" s="26">
        <v>1968</v>
      </c>
      <c r="B10" s="28">
        <v>63.9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</row>
    <row r="11" spans="1:48" ht="15.75" x14ac:dyDescent="0.25">
      <c r="A11" s="26">
        <v>1969</v>
      </c>
      <c r="B11" s="28">
        <v>64.3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</row>
    <row r="12" spans="1:48" ht="15.75" x14ac:dyDescent="0.25">
      <c r="A12" s="26">
        <v>1970</v>
      </c>
      <c r="B12" s="28">
        <v>64.2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</row>
    <row r="13" spans="1:48" ht="15.75" x14ac:dyDescent="0.25">
      <c r="A13" s="26">
        <v>1971</v>
      </c>
      <c r="B13" s="28">
        <v>64.2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</row>
    <row r="14" spans="1:48" ht="15.75" x14ac:dyDescent="0.25">
      <c r="A14" s="26">
        <v>1972</v>
      </c>
      <c r="B14" s="28">
        <v>64.400000000000006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</row>
    <row r="15" spans="1:48" ht="15.75" x14ac:dyDescent="0.25">
      <c r="A15" s="26">
        <v>1973</v>
      </c>
      <c r="B15" s="28">
        <v>64.5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</row>
    <row r="16" spans="1:48" ht="15.75" x14ac:dyDescent="0.25">
      <c r="A16" s="26">
        <v>1974</v>
      </c>
      <c r="B16" s="28">
        <v>64.599999999999994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</row>
    <row r="17" spans="1:48" ht="15.75" x14ac:dyDescent="0.25">
      <c r="A17" s="26">
        <v>1975</v>
      </c>
      <c r="B17" s="28">
        <v>64.599999999999994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</row>
    <row r="18" spans="1:48" ht="15.75" x14ac:dyDescent="0.25">
      <c r="A18" s="26">
        <v>1976</v>
      </c>
      <c r="B18" s="28">
        <v>64.7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</row>
    <row r="19" spans="1:48" ht="15.75" x14ac:dyDescent="0.25">
      <c r="A19" s="26">
        <v>1977</v>
      </c>
      <c r="B19" s="28">
        <v>64.8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</row>
    <row r="20" spans="1:48" ht="15.75" x14ac:dyDescent="0.25">
      <c r="A20" s="26">
        <v>1978</v>
      </c>
      <c r="B20" s="28">
        <v>65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</row>
    <row r="21" spans="1:48" ht="15.75" x14ac:dyDescent="0.25">
      <c r="A21" s="26">
        <v>1979</v>
      </c>
      <c r="B21" s="28">
        <v>65.599999999999994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</row>
    <row r="22" spans="1:48" ht="15.75" x14ac:dyDescent="0.25">
      <c r="A22" s="26">
        <v>1980</v>
      </c>
      <c r="B22" s="28">
        <v>65.599999999999994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</row>
    <row r="23" spans="1:48" ht="15.75" x14ac:dyDescent="0.25">
      <c r="A23" s="26">
        <v>1981</v>
      </c>
      <c r="B23" s="28">
        <v>65.400000000000006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</row>
    <row r="24" spans="1:48" ht="15.75" x14ac:dyDescent="0.25">
      <c r="A24" s="26">
        <v>1982</v>
      </c>
      <c r="B24" s="28">
        <v>64.8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</row>
    <row r="25" spans="1:48" ht="15.75" x14ac:dyDescent="0.25">
      <c r="A25" s="30">
        <v>1983</v>
      </c>
      <c r="B25" s="28">
        <v>64.599999999999994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</row>
    <row r="26" spans="1:48" ht="15.75" x14ac:dyDescent="0.25">
      <c r="A26" s="30">
        <v>1984</v>
      </c>
      <c r="B26" s="28">
        <v>64.5</v>
      </c>
      <c r="C26" s="29"/>
      <c r="D26" s="29"/>
      <c r="E26" s="29"/>
      <c r="F26" s="29"/>
      <c r="G26" s="29"/>
      <c r="H26" s="29"/>
      <c r="I26" s="29"/>
      <c r="J26" s="29"/>
      <c r="K26" s="29"/>
      <c r="L26" s="28"/>
      <c r="M26" s="28"/>
      <c r="N26" s="28"/>
      <c r="O26" s="28"/>
      <c r="P26" s="28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</row>
    <row r="27" spans="1:48" ht="15.75" x14ac:dyDescent="0.25">
      <c r="A27" s="30">
        <v>1985</v>
      </c>
      <c r="B27" s="28">
        <v>63.9</v>
      </c>
      <c r="C27" s="29"/>
      <c r="D27" s="29"/>
      <c r="E27" s="29"/>
      <c r="F27" s="29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5.75" x14ac:dyDescent="0.25">
      <c r="A28" s="30">
        <v>1986</v>
      </c>
      <c r="B28" s="28">
        <v>63.8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5.75" x14ac:dyDescent="0.25">
      <c r="A29" s="30">
        <v>1987</v>
      </c>
      <c r="B29" s="28">
        <v>64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5.75" x14ac:dyDescent="0.25">
      <c r="A30" s="30">
        <v>1988</v>
      </c>
      <c r="B30" s="28">
        <v>63.8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5.75" x14ac:dyDescent="0.25">
      <c r="A31" s="30">
        <v>1989</v>
      </c>
      <c r="B31" s="28">
        <v>63.9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5.75" x14ac:dyDescent="0.25">
      <c r="A32" s="30">
        <v>1990</v>
      </c>
      <c r="B32" s="28">
        <v>63.9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5.75" x14ac:dyDescent="0.25">
      <c r="A33" s="30">
        <v>1991</v>
      </c>
      <c r="B33" s="28">
        <v>64.099999999999994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5.75" x14ac:dyDescent="0.25">
      <c r="A34" s="30">
        <v>1992</v>
      </c>
      <c r="B34" s="28">
        <v>64.099999999999994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5.75" x14ac:dyDescent="0.25">
      <c r="A35" s="31">
        <v>1993</v>
      </c>
      <c r="B35" s="28">
        <v>64</v>
      </c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5.75" x14ac:dyDescent="0.25">
      <c r="A36" s="30">
        <v>1994</v>
      </c>
      <c r="B36" s="28">
        <v>64</v>
      </c>
      <c r="C36" s="28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5.75" x14ac:dyDescent="0.25">
      <c r="A37" s="30">
        <v>1995</v>
      </c>
      <c r="B37" s="28">
        <v>64.7</v>
      </c>
      <c r="C37" s="2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5.75" x14ac:dyDescent="0.25">
      <c r="A38" s="30">
        <v>1996</v>
      </c>
      <c r="B38" s="27">
        <v>65.400000000000006</v>
      </c>
      <c r="C38" s="2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5.75" x14ac:dyDescent="0.25">
      <c r="A39" s="30">
        <v>1997</v>
      </c>
      <c r="B39" s="27">
        <v>65.7</v>
      </c>
      <c r="C39" s="2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5.75" x14ac:dyDescent="0.25">
      <c r="A40" s="30">
        <v>1998</v>
      </c>
      <c r="B40" s="28">
        <v>66.3</v>
      </c>
      <c r="C40" s="28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5.75" x14ac:dyDescent="0.25">
      <c r="A41" s="30">
        <v>1999</v>
      </c>
      <c r="B41" s="28">
        <v>66.8</v>
      </c>
      <c r="C41" s="2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5.75" x14ac:dyDescent="0.25">
      <c r="A42" s="30">
        <v>2000</v>
      </c>
      <c r="B42" s="28">
        <v>67.400000000000006</v>
      </c>
      <c r="C42" s="2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5.75" x14ac:dyDescent="0.25">
      <c r="A43" s="30">
        <v>2001</v>
      </c>
      <c r="B43" s="27">
        <v>67.8</v>
      </c>
    </row>
    <row r="44" spans="1:48" ht="15.75" x14ac:dyDescent="0.25">
      <c r="A44" s="30">
        <v>2002</v>
      </c>
      <c r="B44" s="28">
        <v>67.900000000000006</v>
      </c>
    </row>
    <row r="45" spans="1:48" ht="15.75" x14ac:dyDescent="0.25">
      <c r="A45" s="30">
        <v>2003</v>
      </c>
      <c r="B45" s="28">
        <v>68.3</v>
      </c>
    </row>
    <row r="46" spans="1:48" ht="15.75" x14ac:dyDescent="0.25">
      <c r="A46" s="30">
        <v>2004</v>
      </c>
      <c r="B46" s="28">
        <v>69</v>
      </c>
    </row>
    <row r="47" spans="1:48" ht="15.75" x14ac:dyDescent="0.25">
      <c r="A47" s="31">
        <v>2005</v>
      </c>
      <c r="B47" s="28">
        <v>68.900000000000006</v>
      </c>
    </row>
    <row r="48" spans="1:48" ht="15.75" x14ac:dyDescent="0.25">
      <c r="A48" s="30">
        <v>2006</v>
      </c>
      <c r="B48" s="32">
        <v>68.8</v>
      </c>
    </row>
    <row r="49" spans="1:2" ht="15.75" x14ac:dyDescent="0.25">
      <c r="A49" s="30">
        <v>2007</v>
      </c>
      <c r="B49" s="33">
        <v>68.099999999999994</v>
      </c>
    </row>
    <row r="50" spans="1:2" ht="15.75" x14ac:dyDescent="0.25">
      <c r="A50" s="30">
        <v>2008</v>
      </c>
      <c r="B50" s="33">
        <v>67.8</v>
      </c>
    </row>
    <row r="51" spans="1:2" ht="15.75" x14ac:dyDescent="0.25">
      <c r="A51" s="30">
        <v>2009</v>
      </c>
      <c r="B51" s="34">
        <v>67.400000000000006</v>
      </c>
    </row>
    <row r="52" spans="1:2" ht="15.75" x14ac:dyDescent="0.25">
      <c r="A52" s="30">
        <v>2010</v>
      </c>
      <c r="B52" s="34">
        <v>66.900000000000006</v>
      </c>
    </row>
    <row r="53" spans="1:2" ht="15.75" x14ac:dyDescent="0.25">
      <c r="A53" s="30">
        <v>2011</v>
      </c>
      <c r="B53" s="34">
        <v>66.099999999999994</v>
      </c>
    </row>
    <row r="54" spans="1:2" ht="15.75" x14ac:dyDescent="0.25">
      <c r="A54" s="30">
        <v>2012</v>
      </c>
      <c r="B54" s="34">
        <v>65.400000000000006</v>
      </c>
    </row>
    <row r="55" spans="1:2" ht="15.75" x14ac:dyDescent="0.25">
      <c r="A55" s="30">
        <v>2013</v>
      </c>
      <c r="B55" s="34">
        <v>65.099999999999994</v>
      </c>
    </row>
    <row r="56" spans="1:2" ht="15.75" x14ac:dyDescent="0.25">
      <c r="A56" s="30">
        <v>2014</v>
      </c>
      <c r="B56" s="34">
        <v>64.5</v>
      </c>
    </row>
  </sheetData>
  <sortState xmlns:xlrd2="http://schemas.microsoft.com/office/spreadsheetml/2017/richdata2" ref="A1:XFD1048576">
    <sortCondition ref="A1:A1048576"/>
  </sortState>
  <phoneticPr fontId="27" type="noConversion"/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Figure1.1</vt:lpstr>
      <vt:lpstr>Figure1.2</vt:lpstr>
      <vt:lpstr>Figure1.3</vt:lpstr>
      <vt:lpstr>Figure1.4</vt:lpstr>
      <vt:lpstr>Figure1.5</vt:lpstr>
      <vt:lpstr>Figure1.6</vt:lpstr>
    </vt:vector>
  </TitlesOfParts>
  <Company>HUIT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Drew, Rachel</dc:creator>
  <cp:lastModifiedBy>Drew, Rachel</cp:lastModifiedBy>
  <dcterms:created xsi:type="dcterms:W3CDTF">2015-06-01T19:46:44Z</dcterms:created>
  <dcterms:modified xsi:type="dcterms:W3CDTF">2019-09-04T15:13:18Z</dcterms:modified>
</cp:coreProperties>
</file>